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ctrlProps/ctrlProp2.xml" ContentType="application/vnd.ms-excel.controlproperties+xml"/>
  <Override PartName="/xl/drawings/drawing4.xml" ContentType="application/vnd.openxmlformats-officedocument.drawing+xml"/>
  <Override PartName="/xl/ctrlProps/ctrlProp3.xml" ContentType="application/vnd.ms-excel.controlproperties+xml"/>
  <Override PartName="/xl/drawings/drawing5.xml" ContentType="application/vnd.openxmlformats-officedocument.drawing+xml"/>
  <Override PartName="/xl/ctrlProps/ctrlProp4.xml" ContentType="application/vnd.ms-excel.controlproperties+xml"/>
  <Override PartName="/xl/drawings/drawing6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7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8.xml" ContentType="application/vnd.openxmlformats-officedocument.drawing+xml"/>
  <Override PartName="/xl/ctrlProps/ctrlProp11.xml" ContentType="application/vnd.ms-excel.controlpropertie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15" yWindow="15" windowWidth="19185" windowHeight="10065" tabRatio="563" activeTab="2"/>
  </bookViews>
  <sheets>
    <sheet name="Index" sheetId="42" r:id="rId1"/>
    <sheet name="101" sheetId="3" r:id="rId2"/>
    <sheet name="102" sheetId="39" r:id="rId3"/>
    <sheet name="103" sheetId="25" r:id="rId4"/>
    <sheet name="103 (A)" sheetId="67" r:id="rId5"/>
    <sheet name="104" sheetId="2" r:id="rId6"/>
    <sheet name="105" sheetId="48" r:id="rId7"/>
    <sheet name="105(A)" sheetId="46" r:id="rId8"/>
    <sheet name="106(B)" sheetId="59" r:id="rId9"/>
    <sheet name="106" sheetId="68" r:id="rId10"/>
    <sheet name="107" sheetId="4" r:id="rId11"/>
    <sheet name="107(A)" sheetId="27" r:id="rId12"/>
    <sheet name="108" sheetId="38" r:id="rId13"/>
    <sheet name="108 (A)" sheetId="49" r:id="rId14"/>
    <sheet name="108(B)" sheetId="34" r:id="rId15"/>
    <sheet name="108 (C)" sheetId="55" r:id="rId16"/>
    <sheet name="108(D)" sheetId="56" r:id="rId17"/>
    <sheet name="108(E)" sheetId="36" r:id="rId18"/>
    <sheet name="109" sheetId="44" r:id="rId19"/>
    <sheet name="110" sheetId="18" r:id="rId20"/>
    <sheet name="111" sheetId="66" r:id="rId21"/>
    <sheet name="111 (A)" sheetId="22" r:id="rId22"/>
    <sheet name="112" sheetId="63" r:id="rId23"/>
    <sheet name="112 (A)" sheetId="64" r:id="rId24"/>
    <sheet name="113" sheetId="40" r:id="rId25"/>
    <sheet name="114" sheetId="41" r:id="rId26"/>
    <sheet name="115" sheetId="65" r:id="rId27"/>
    <sheet name="Subject List" sheetId="57" r:id="rId28"/>
    <sheet name="PQF" sheetId="51" r:id="rId29"/>
  </sheets>
  <definedNames>
    <definedName name="_xlnm.Print_Area" localSheetId="1">'101'!$A$1:$H$58</definedName>
    <definedName name="_xlnm.Print_Area" localSheetId="2">'102'!$A$1:$D$71</definedName>
    <definedName name="_xlnm.Print_Area" localSheetId="3">'103'!$A$1:$F$80</definedName>
    <definedName name="_xlnm.Print_Area" localSheetId="4">'103 (A)'!$A$1:$E$79</definedName>
    <definedName name="_xlnm.Print_Area" localSheetId="5">'104'!$A$1:$F$78</definedName>
    <definedName name="_xlnm.Print_Area" localSheetId="6">'105'!$A$1:$F$166</definedName>
    <definedName name="_xlnm.Print_Area" localSheetId="7">'105(A)'!$A$1:$F$66</definedName>
    <definedName name="_xlnm.Print_Area" localSheetId="9">'106'!$A$1:$H$45</definedName>
    <definedName name="_xlnm.Print_Area" localSheetId="8">'106(B)'!$A$1:$F$41</definedName>
    <definedName name="_xlnm.Print_Area" localSheetId="10">'107'!$A$1:$K$46</definedName>
    <definedName name="_xlnm.Print_Area" localSheetId="11">'107(A)'!$A$1:$P$41</definedName>
    <definedName name="_xlnm.Print_Area" localSheetId="12">'108'!$A$1:$M$76</definedName>
    <definedName name="_xlnm.Print_Area" localSheetId="13">'108 (A)'!$A$1:$V$105</definedName>
    <definedName name="_xlnm.Print_Area" localSheetId="15">'108 (C)'!$A$1:$V$106</definedName>
    <definedName name="_xlnm.Print_Area" localSheetId="14">'108(B)'!$A$1:$X$106</definedName>
    <definedName name="_xlnm.Print_Area" localSheetId="16">'108(D)'!$A$1:$X$106</definedName>
    <definedName name="_xlnm.Print_Area" localSheetId="17">'108(E)'!$A$1:$J$49</definedName>
    <definedName name="_xlnm.Print_Area" localSheetId="18">'109'!$A$1:$I$42</definedName>
    <definedName name="_xlnm.Print_Area" localSheetId="19">'110'!$A$1:$I$42</definedName>
    <definedName name="_xlnm.Print_Area" localSheetId="20">'111'!$A$2:$F$54</definedName>
    <definedName name="_xlnm.Print_Area" localSheetId="21">'111 (A)'!$A$1:$I$55</definedName>
    <definedName name="_xlnm.Print_Area" localSheetId="22">'112'!$A$1:$Z$68</definedName>
    <definedName name="_xlnm.Print_Area" localSheetId="23">'112 (A)'!$A$1:$K$16</definedName>
    <definedName name="_xlnm.Print_Area" localSheetId="24">'113'!$A$1:$Z$68</definedName>
    <definedName name="_xlnm.Print_Area" localSheetId="25">'114'!$A$1:$X$68</definedName>
    <definedName name="_xlnm.Print_Area" localSheetId="26">'115'!$A$1:$G$32</definedName>
    <definedName name="_xlnm.Print_Area" localSheetId="0">Index!$A$1:$C$40</definedName>
    <definedName name="_xlnm.Print_Area" localSheetId="27">'Subject List'!$A$1:$E$71</definedName>
    <definedName name="_xlnm.Print_Titles" localSheetId="3">'103'!$5:$7</definedName>
    <definedName name="_xlnm.Print_Titles" localSheetId="4">'103 (A)'!$5:$6</definedName>
    <definedName name="_xlnm.Print_Titles" localSheetId="5">'104'!$5:$7</definedName>
    <definedName name="_xlnm.Print_Titles" localSheetId="6">'105'!$5:$7</definedName>
    <definedName name="_xlnm.Print_Titles" localSheetId="7">'105(A)'!$19:$21</definedName>
    <definedName name="_xlnm.Print_Titles" localSheetId="9">'106'!$6:$8</definedName>
    <definedName name="_xlnm.Print_Titles" localSheetId="8">'106(B)'!#REF!</definedName>
    <definedName name="_xlnm.Print_Titles" localSheetId="11">'107(A)'!$7:$9</definedName>
    <definedName name="_xlnm.Print_Titles" localSheetId="12">'108'!$6:$8</definedName>
    <definedName name="_xlnm.Print_Titles" localSheetId="13">'108 (A)'!$5:$8</definedName>
    <definedName name="_xlnm.Print_Titles" localSheetId="15">'108 (C)'!$5:$8</definedName>
    <definedName name="_xlnm.Print_Titles" localSheetId="14">'108(B)'!$6:$9</definedName>
    <definedName name="_xlnm.Print_Titles" localSheetId="16">'108(D)'!$6:$9</definedName>
    <definedName name="_xlnm.Print_Titles" localSheetId="17">'108(E)'!$6:$9</definedName>
    <definedName name="_xlnm.Print_Titles" localSheetId="20">'111'!$5:$6</definedName>
    <definedName name="_xlnm.Print_Titles" localSheetId="22">'112'!$5:$10</definedName>
    <definedName name="_xlnm.Print_Titles" localSheetId="23">'112 (A)'!$6:$8</definedName>
    <definedName name="_xlnm.Print_Titles" localSheetId="24">'113'!$5:$10</definedName>
    <definedName name="_xlnm.Print_Titles" localSheetId="25">'114'!$5:$10</definedName>
    <definedName name="_xlnm.Print_Titles" localSheetId="26">'115'!$5:$7</definedName>
    <definedName name="_xlnm.Print_Titles" localSheetId="0">Index!$4:$4</definedName>
    <definedName name="_xlnm.Print_Titles" localSheetId="27">'Subject List'!$3:$3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39" l="1"/>
  <c r="C17" i="39"/>
  <c r="D51" i="39"/>
  <c r="C51" i="39"/>
  <c r="B51" i="39"/>
  <c r="D11" i="39"/>
  <c r="D10" i="39"/>
  <c r="C11" i="39"/>
  <c r="C10" i="39"/>
  <c r="B11" i="39"/>
  <c r="B10" i="39"/>
  <c r="B61" i="39"/>
  <c r="B32" i="39"/>
  <c r="D41" i="68"/>
  <c r="E41" i="68"/>
  <c r="F41" i="68"/>
  <c r="G41" i="68"/>
  <c r="H41" i="68"/>
  <c r="C41" i="68"/>
  <c r="D14" i="68"/>
  <c r="E14" i="68"/>
  <c r="F14" i="68"/>
  <c r="G14" i="68"/>
  <c r="H14" i="68"/>
  <c r="C14" i="68"/>
  <c r="H45" i="3"/>
  <c r="H44" i="3"/>
  <c r="H43" i="3"/>
  <c r="H42" i="3" s="1"/>
  <c r="E65" i="39"/>
  <c r="E61" i="39"/>
  <c r="D67" i="67"/>
  <c r="C67" i="67"/>
  <c r="D58" i="67"/>
  <c r="C58" i="67"/>
  <c r="D53" i="67"/>
  <c r="C53" i="67"/>
  <c r="D47" i="67"/>
  <c r="C47" i="67"/>
  <c r="D40" i="67"/>
  <c r="C40" i="67"/>
  <c r="D26" i="67"/>
  <c r="C26" i="67"/>
  <c r="D8" i="67"/>
  <c r="C8" i="67"/>
  <c r="D75" i="25"/>
  <c r="E75" i="25"/>
  <c r="F75" i="25"/>
  <c r="C75" i="25"/>
  <c r="G22" i="3"/>
  <c r="D9" i="66"/>
  <c r="D13" i="66"/>
  <c r="C13" i="66"/>
  <c r="E13" i="66"/>
  <c r="F13" i="66"/>
  <c r="B13" i="66"/>
  <c r="C9" i="66"/>
  <c r="E9" i="66"/>
  <c r="F9" i="66"/>
  <c r="B9" i="66"/>
  <c r="D42" i="3"/>
  <c r="D48" i="3" s="1"/>
  <c r="E42" i="3"/>
  <c r="E48" i="3" s="1"/>
  <c r="F42" i="3"/>
  <c r="F48" i="3" s="1"/>
  <c r="H36" i="3"/>
  <c r="D36" i="3"/>
  <c r="E36" i="3"/>
  <c r="G36" i="3"/>
  <c r="D26" i="3"/>
  <c r="E26" i="3"/>
  <c r="F26" i="3"/>
  <c r="H26" i="3"/>
  <c r="D23" i="3"/>
  <c r="D18" i="3" s="1"/>
  <c r="E23" i="3"/>
  <c r="E18" i="3" s="1"/>
  <c r="F23" i="3"/>
  <c r="F18" i="3" s="1"/>
  <c r="H23" i="3"/>
  <c r="H18" i="3" s="1"/>
  <c r="C23" i="3"/>
  <c r="C18" i="3" s="1"/>
  <c r="H48" i="3" l="1"/>
  <c r="C74" i="67"/>
  <c r="D74" i="67"/>
  <c r="B15" i="66"/>
  <c r="E38" i="3"/>
  <c r="D38" i="3"/>
  <c r="H38" i="3"/>
  <c r="D32" i="39"/>
  <c r="C32" i="39"/>
  <c r="D29" i="39"/>
  <c r="C29" i="39"/>
  <c r="B29" i="39"/>
  <c r="C23" i="59"/>
  <c r="D23" i="59"/>
  <c r="E23" i="59"/>
  <c r="B23" i="59"/>
  <c r="B10" i="59"/>
  <c r="C10" i="59"/>
  <c r="D10" i="59"/>
  <c r="E10" i="59"/>
  <c r="F14" i="46"/>
  <c r="E14" i="46"/>
  <c r="D14" i="46"/>
  <c r="C14" i="46"/>
  <c r="C40" i="39"/>
  <c r="B40" i="39"/>
  <c r="D40" i="39"/>
  <c r="G28" i="3"/>
  <c r="G29" i="3"/>
  <c r="G31" i="3"/>
  <c r="G32" i="3"/>
  <c r="G35" i="3"/>
  <c r="G27" i="3"/>
  <c r="G25" i="3"/>
  <c r="G24" i="3"/>
  <c r="G20" i="3"/>
  <c r="G21" i="3"/>
  <c r="G19" i="3"/>
  <c r="G16" i="3"/>
  <c r="G14" i="3"/>
  <c r="G13" i="3"/>
  <c r="G12" i="3"/>
  <c r="D11" i="3"/>
  <c r="E11" i="3"/>
  <c r="F11" i="3"/>
  <c r="H11" i="3"/>
  <c r="C11" i="3"/>
  <c r="C8" i="66" l="1"/>
  <c r="C15" i="66" s="1"/>
  <c r="E8" i="66"/>
  <c r="G42" i="3"/>
  <c r="E15" i="66"/>
  <c r="F8" i="66" s="1"/>
  <c r="F15" i="66" s="1"/>
  <c r="E40" i="3"/>
  <c r="E50" i="3" s="1"/>
  <c r="E53" i="3" s="1"/>
  <c r="G26" i="3"/>
  <c r="G23" i="3"/>
  <c r="G18" i="3" s="1"/>
  <c r="H40" i="3"/>
  <c r="H50" i="3" s="1"/>
  <c r="H53" i="3" s="1"/>
  <c r="D40" i="3"/>
  <c r="D50" i="3" s="1"/>
  <c r="D53" i="3" s="1"/>
  <c r="G11" i="3"/>
  <c r="D8" i="66" l="1"/>
  <c r="D15" i="66" s="1"/>
  <c r="G48" i="3"/>
  <c r="G38" i="3"/>
  <c r="G40" i="3" s="1"/>
  <c r="G50" i="3" s="1"/>
  <c r="G53" i="3" s="1"/>
  <c r="C36" i="3"/>
  <c r="U97" i="56"/>
  <c r="T97" i="56"/>
  <c r="R97" i="56"/>
  <c r="Q97" i="56"/>
  <c r="O97" i="56"/>
  <c r="N97" i="56"/>
  <c r="J97" i="56"/>
  <c r="I97" i="56"/>
  <c r="G97" i="56"/>
  <c r="F97" i="56"/>
  <c r="D97" i="56"/>
  <c r="C97" i="56"/>
  <c r="V96" i="56"/>
  <c r="W96" i="56" s="1"/>
  <c r="X96" i="56" s="1"/>
  <c r="S96" i="56"/>
  <c r="P96" i="56"/>
  <c r="K96" i="56"/>
  <c r="H96" i="56"/>
  <c r="E96" i="56"/>
  <c r="L96" i="56" s="1"/>
  <c r="V95" i="56"/>
  <c r="S95" i="56"/>
  <c r="P95" i="56"/>
  <c r="K95" i="56"/>
  <c r="H95" i="56"/>
  <c r="E95" i="56"/>
  <c r="V94" i="56"/>
  <c r="S94" i="56"/>
  <c r="P94" i="56"/>
  <c r="K94" i="56"/>
  <c r="L94" i="56" s="1"/>
  <c r="H94" i="56"/>
  <c r="E94" i="56"/>
  <c r="V93" i="56"/>
  <c r="S93" i="56"/>
  <c r="P93" i="56"/>
  <c r="W93" i="56" s="1"/>
  <c r="K93" i="56"/>
  <c r="H93" i="56"/>
  <c r="E93" i="56"/>
  <c r="L93" i="56" s="1"/>
  <c r="V92" i="56"/>
  <c r="S92" i="56"/>
  <c r="P92" i="56"/>
  <c r="W92" i="56" s="1"/>
  <c r="X92" i="56" s="1"/>
  <c r="K92" i="56"/>
  <c r="H92" i="56"/>
  <c r="E92" i="56"/>
  <c r="L92" i="56" s="1"/>
  <c r="V91" i="56"/>
  <c r="S91" i="56"/>
  <c r="P91" i="56"/>
  <c r="W91" i="56" s="1"/>
  <c r="K91" i="56"/>
  <c r="H91" i="56"/>
  <c r="E91" i="56"/>
  <c r="U89" i="56"/>
  <c r="T89" i="56"/>
  <c r="R89" i="56"/>
  <c r="Q89" i="56"/>
  <c r="O89" i="56"/>
  <c r="N89" i="56"/>
  <c r="J89" i="56"/>
  <c r="I89" i="56"/>
  <c r="G89" i="56"/>
  <c r="F89" i="56"/>
  <c r="D89" i="56"/>
  <c r="C89" i="56"/>
  <c r="V88" i="56"/>
  <c r="S88" i="56"/>
  <c r="P88" i="56"/>
  <c r="K88" i="56"/>
  <c r="H88" i="56"/>
  <c r="E88" i="56"/>
  <c r="V87" i="56"/>
  <c r="S87" i="56"/>
  <c r="P87" i="56"/>
  <c r="W87" i="56" s="1"/>
  <c r="K87" i="56"/>
  <c r="H87" i="56"/>
  <c r="E87" i="56"/>
  <c r="L87" i="56" s="1"/>
  <c r="V86" i="56"/>
  <c r="S86" i="56"/>
  <c r="P86" i="56"/>
  <c r="W86" i="56" s="1"/>
  <c r="X86" i="56" s="1"/>
  <c r="K86" i="56"/>
  <c r="H86" i="56"/>
  <c r="E86" i="56"/>
  <c r="L86" i="56" s="1"/>
  <c r="V85" i="56"/>
  <c r="W85" i="56" s="1"/>
  <c r="X85" i="56" s="1"/>
  <c r="S85" i="56"/>
  <c r="P85" i="56"/>
  <c r="K85" i="56"/>
  <c r="L85" i="56" s="1"/>
  <c r="H85" i="56"/>
  <c r="E85" i="56"/>
  <c r="V84" i="56"/>
  <c r="S84" i="56"/>
  <c r="P84" i="56"/>
  <c r="K84" i="56"/>
  <c r="H84" i="56"/>
  <c r="E84" i="56"/>
  <c r="V83" i="56"/>
  <c r="S83" i="56"/>
  <c r="P83" i="56"/>
  <c r="W83" i="56" s="1"/>
  <c r="L83" i="56"/>
  <c r="K83" i="56"/>
  <c r="H83" i="56"/>
  <c r="E83" i="56"/>
  <c r="U81" i="56"/>
  <c r="T81" i="56"/>
  <c r="R81" i="56"/>
  <c r="Q81" i="56"/>
  <c r="O81" i="56"/>
  <c r="N81" i="56"/>
  <c r="J81" i="56"/>
  <c r="I81" i="56"/>
  <c r="G81" i="56"/>
  <c r="F81" i="56"/>
  <c r="D81" i="56"/>
  <c r="C81" i="56"/>
  <c r="V80" i="56"/>
  <c r="S80" i="56"/>
  <c r="P80" i="56"/>
  <c r="K80" i="56"/>
  <c r="H80" i="56"/>
  <c r="E80" i="56"/>
  <c r="V79" i="56"/>
  <c r="S79" i="56"/>
  <c r="P79" i="56"/>
  <c r="K79" i="56"/>
  <c r="H79" i="56"/>
  <c r="E79" i="56"/>
  <c r="L79" i="56" s="1"/>
  <c r="V78" i="56"/>
  <c r="S78" i="56"/>
  <c r="P78" i="56"/>
  <c r="W78" i="56" s="1"/>
  <c r="L78" i="56"/>
  <c r="K78" i="56"/>
  <c r="H78" i="56"/>
  <c r="E78" i="56"/>
  <c r="V77" i="56"/>
  <c r="S77" i="56"/>
  <c r="P77" i="56"/>
  <c r="W77" i="56" s="1"/>
  <c r="K77" i="56"/>
  <c r="H77" i="56"/>
  <c r="E77" i="56"/>
  <c r="V76" i="56"/>
  <c r="S76" i="56"/>
  <c r="P76" i="56"/>
  <c r="K76" i="56"/>
  <c r="H76" i="56"/>
  <c r="E76" i="56"/>
  <c r="L76" i="56" s="1"/>
  <c r="V75" i="56"/>
  <c r="S75" i="56"/>
  <c r="P75" i="56"/>
  <c r="K75" i="56"/>
  <c r="H75" i="56"/>
  <c r="E75" i="56"/>
  <c r="U73" i="56"/>
  <c r="T73" i="56"/>
  <c r="R73" i="56"/>
  <c r="Q73" i="56"/>
  <c r="O73" i="56"/>
  <c r="N73" i="56"/>
  <c r="J73" i="56"/>
  <c r="I73" i="56"/>
  <c r="G73" i="56"/>
  <c r="F73" i="56"/>
  <c r="D73" i="56"/>
  <c r="C73" i="56"/>
  <c r="V72" i="56"/>
  <c r="S72" i="56"/>
  <c r="P72" i="56"/>
  <c r="K72" i="56"/>
  <c r="H72" i="56"/>
  <c r="E72" i="56"/>
  <c r="V71" i="56"/>
  <c r="S71" i="56"/>
  <c r="P71" i="56"/>
  <c r="W71" i="56" s="1"/>
  <c r="K71" i="56"/>
  <c r="H71" i="56"/>
  <c r="E71" i="56"/>
  <c r="L71" i="56" s="1"/>
  <c r="V70" i="56"/>
  <c r="S70" i="56"/>
  <c r="P70" i="56"/>
  <c r="K70" i="56"/>
  <c r="H70" i="56"/>
  <c r="E70" i="56"/>
  <c r="L70" i="56" s="1"/>
  <c r="V69" i="56"/>
  <c r="S69" i="56"/>
  <c r="P69" i="56"/>
  <c r="W69" i="56" s="1"/>
  <c r="K69" i="56"/>
  <c r="H69" i="56"/>
  <c r="E69" i="56"/>
  <c r="L69" i="56" s="1"/>
  <c r="V68" i="56"/>
  <c r="S68" i="56"/>
  <c r="S73" i="56" s="1"/>
  <c r="P68" i="56"/>
  <c r="W68" i="56" s="1"/>
  <c r="K68" i="56"/>
  <c r="H68" i="56"/>
  <c r="E68" i="56"/>
  <c r="V67" i="56"/>
  <c r="S67" i="56"/>
  <c r="P67" i="56"/>
  <c r="K67" i="56"/>
  <c r="K73" i="56" s="1"/>
  <c r="H67" i="56"/>
  <c r="H73" i="56" s="1"/>
  <c r="E67" i="56"/>
  <c r="U65" i="56"/>
  <c r="T65" i="56"/>
  <c r="R65" i="56"/>
  <c r="Q65" i="56"/>
  <c r="O65" i="56"/>
  <c r="N65" i="56"/>
  <c r="J65" i="56"/>
  <c r="I65" i="56"/>
  <c r="G65" i="56"/>
  <c r="F65" i="56"/>
  <c r="D65" i="56"/>
  <c r="C65" i="56"/>
  <c r="V64" i="56"/>
  <c r="S64" i="56"/>
  <c r="P64" i="56"/>
  <c r="W64" i="56" s="1"/>
  <c r="K64" i="56"/>
  <c r="H64" i="56"/>
  <c r="E64" i="56"/>
  <c r="L64" i="56" s="1"/>
  <c r="V63" i="56"/>
  <c r="S63" i="56"/>
  <c r="P63" i="56"/>
  <c r="K63" i="56"/>
  <c r="H63" i="56"/>
  <c r="E63" i="56"/>
  <c r="L63" i="56" s="1"/>
  <c r="V62" i="56"/>
  <c r="S62" i="56"/>
  <c r="P62" i="56"/>
  <c r="W62" i="56" s="1"/>
  <c r="X62" i="56" s="1"/>
  <c r="L62" i="56"/>
  <c r="K62" i="56"/>
  <c r="H62" i="56"/>
  <c r="E62" i="56"/>
  <c r="V61" i="56"/>
  <c r="S61" i="56"/>
  <c r="P61" i="56"/>
  <c r="K61" i="56"/>
  <c r="H61" i="56"/>
  <c r="E61" i="56"/>
  <c r="V60" i="56"/>
  <c r="S60" i="56"/>
  <c r="P60" i="56"/>
  <c r="W60" i="56" s="1"/>
  <c r="L60" i="56"/>
  <c r="K60" i="56"/>
  <c r="H60" i="56"/>
  <c r="E60" i="56"/>
  <c r="V59" i="56"/>
  <c r="S59" i="56"/>
  <c r="P59" i="56"/>
  <c r="K59" i="56"/>
  <c r="H59" i="56"/>
  <c r="H65" i="56" s="1"/>
  <c r="E59" i="56"/>
  <c r="U57" i="56"/>
  <c r="T57" i="56"/>
  <c r="R57" i="56"/>
  <c r="Q57" i="56"/>
  <c r="O57" i="56"/>
  <c r="N57" i="56"/>
  <c r="J57" i="56"/>
  <c r="I57" i="56"/>
  <c r="G57" i="56"/>
  <c r="F57" i="56"/>
  <c r="D57" i="56"/>
  <c r="C57" i="56"/>
  <c r="V56" i="56"/>
  <c r="S56" i="56"/>
  <c r="P56" i="56"/>
  <c r="W56" i="56" s="1"/>
  <c r="K56" i="56"/>
  <c r="H56" i="56"/>
  <c r="E56" i="56"/>
  <c r="V55" i="56"/>
  <c r="S55" i="56"/>
  <c r="P55" i="56"/>
  <c r="W55" i="56" s="1"/>
  <c r="X55" i="56" s="1"/>
  <c r="L55" i="56"/>
  <c r="K55" i="56"/>
  <c r="H55" i="56"/>
  <c r="E55" i="56"/>
  <c r="V54" i="56"/>
  <c r="S54" i="56"/>
  <c r="P54" i="56"/>
  <c r="K54" i="56"/>
  <c r="H54" i="56"/>
  <c r="E54" i="56"/>
  <c r="V53" i="56"/>
  <c r="S53" i="56"/>
  <c r="P53" i="56"/>
  <c r="W53" i="56" s="1"/>
  <c r="X53" i="56" s="1"/>
  <c r="K53" i="56"/>
  <c r="H53" i="56"/>
  <c r="H57" i="56" s="1"/>
  <c r="E53" i="56"/>
  <c r="L53" i="56" s="1"/>
  <c r="V52" i="56"/>
  <c r="S52" i="56"/>
  <c r="P52" i="56"/>
  <c r="K52" i="56"/>
  <c r="H52" i="56"/>
  <c r="E52" i="56"/>
  <c r="L52" i="56" s="1"/>
  <c r="V51" i="56"/>
  <c r="W51" i="56" s="1"/>
  <c r="S51" i="56"/>
  <c r="P51" i="56"/>
  <c r="K51" i="56"/>
  <c r="H51" i="56"/>
  <c r="E51" i="56"/>
  <c r="E57" i="56" s="1"/>
  <c r="U49" i="56"/>
  <c r="T49" i="56"/>
  <c r="R49" i="56"/>
  <c r="Q49" i="56"/>
  <c r="O49" i="56"/>
  <c r="N49" i="56"/>
  <c r="J49" i="56"/>
  <c r="I49" i="56"/>
  <c r="G49" i="56"/>
  <c r="F49" i="56"/>
  <c r="D49" i="56"/>
  <c r="C49" i="56"/>
  <c r="V48" i="56"/>
  <c r="S48" i="56"/>
  <c r="P48" i="56"/>
  <c r="W48" i="56" s="1"/>
  <c r="K48" i="56"/>
  <c r="L48" i="56" s="1"/>
  <c r="H48" i="56"/>
  <c r="E48" i="56"/>
  <c r="V47" i="56"/>
  <c r="S47" i="56"/>
  <c r="P47" i="56"/>
  <c r="K47" i="56"/>
  <c r="H47" i="56"/>
  <c r="E47" i="56"/>
  <c r="V46" i="56"/>
  <c r="S46" i="56"/>
  <c r="P46" i="56"/>
  <c r="W46" i="56" s="1"/>
  <c r="K46" i="56"/>
  <c r="H46" i="56"/>
  <c r="E46" i="56"/>
  <c r="L46" i="56" s="1"/>
  <c r="V45" i="56"/>
  <c r="S45" i="56"/>
  <c r="P45" i="56"/>
  <c r="W45" i="56" s="1"/>
  <c r="K45" i="56"/>
  <c r="H45" i="56"/>
  <c r="E45" i="56"/>
  <c r="L45" i="56" s="1"/>
  <c r="X45" i="56" s="1"/>
  <c r="V44" i="56"/>
  <c r="W44" i="56" s="1"/>
  <c r="S44" i="56"/>
  <c r="P44" i="56"/>
  <c r="K44" i="56"/>
  <c r="H44" i="56"/>
  <c r="E44" i="56"/>
  <c r="L44" i="56" s="1"/>
  <c r="V43" i="56"/>
  <c r="S43" i="56"/>
  <c r="P43" i="56"/>
  <c r="K43" i="56"/>
  <c r="H43" i="56"/>
  <c r="E43" i="56"/>
  <c r="U41" i="56"/>
  <c r="T41" i="56"/>
  <c r="R41" i="56"/>
  <c r="Q41" i="56"/>
  <c r="O41" i="56"/>
  <c r="N41" i="56"/>
  <c r="J41" i="56"/>
  <c r="I41" i="56"/>
  <c r="G41" i="56"/>
  <c r="F41" i="56"/>
  <c r="D41" i="56"/>
  <c r="C41" i="56"/>
  <c r="V40" i="56"/>
  <c r="S40" i="56"/>
  <c r="P40" i="56"/>
  <c r="W40" i="56" s="1"/>
  <c r="K40" i="56"/>
  <c r="H40" i="56"/>
  <c r="E40" i="56"/>
  <c r="L40" i="56" s="1"/>
  <c r="V39" i="56"/>
  <c r="W39" i="56" s="1"/>
  <c r="S39" i="56"/>
  <c r="P39" i="56"/>
  <c r="K39" i="56"/>
  <c r="H39" i="56"/>
  <c r="E39" i="56"/>
  <c r="L39" i="56" s="1"/>
  <c r="V38" i="56"/>
  <c r="S38" i="56"/>
  <c r="P38" i="56"/>
  <c r="K38" i="56"/>
  <c r="H38" i="56"/>
  <c r="E38" i="56"/>
  <c r="V37" i="56"/>
  <c r="S37" i="56"/>
  <c r="P37" i="56"/>
  <c r="W37" i="56" s="1"/>
  <c r="K37" i="56"/>
  <c r="H37" i="56"/>
  <c r="E37" i="56"/>
  <c r="L37" i="56" s="1"/>
  <c r="V36" i="56"/>
  <c r="S36" i="56"/>
  <c r="P36" i="56"/>
  <c r="W36" i="56" s="1"/>
  <c r="K36" i="56"/>
  <c r="H36" i="56"/>
  <c r="E36" i="56"/>
  <c r="V35" i="56"/>
  <c r="S35" i="56"/>
  <c r="P35" i="56"/>
  <c r="K35" i="56"/>
  <c r="K41" i="56" s="1"/>
  <c r="H35" i="56"/>
  <c r="E35" i="56"/>
  <c r="U33" i="56"/>
  <c r="T33" i="56"/>
  <c r="R33" i="56"/>
  <c r="Q33" i="56"/>
  <c r="O33" i="56"/>
  <c r="N33" i="56"/>
  <c r="J33" i="56"/>
  <c r="I33" i="56"/>
  <c r="G33" i="56"/>
  <c r="F33" i="56"/>
  <c r="D33" i="56"/>
  <c r="C33" i="56"/>
  <c r="V32" i="56"/>
  <c r="S32" i="56"/>
  <c r="P32" i="56"/>
  <c r="W32" i="56" s="1"/>
  <c r="K32" i="56"/>
  <c r="H32" i="56"/>
  <c r="E32" i="56"/>
  <c r="L32" i="56" s="1"/>
  <c r="V31" i="56"/>
  <c r="S31" i="56"/>
  <c r="P31" i="56"/>
  <c r="W31" i="56" s="1"/>
  <c r="K31" i="56"/>
  <c r="H31" i="56"/>
  <c r="E31" i="56"/>
  <c r="V30" i="56"/>
  <c r="S30" i="56"/>
  <c r="P30" i="56"/>
  <c r="W30" i="56" s="1"/>
  <c r="X30" i="56" s="1"/>
  <c r="L30" i="56"/>
  <c r="K30" i="56"/>
  <c r="H30" i="56"/>
  <c r="E30" i="56"/>
  <c r="V29" i="56"/>
  <c r="V33" i="56" s="1"/>
  <c r="S29" i="56"/>
  <c r="P29" i="56"/>
  <c r="K29" i="56"/>
  <c r="H29" i="56"/>
  <c r="E29" i="56"/>
  <c r="V28" i="56"/>
  <c r="S28" i="56"/>
  <c r="P28" i="56"/>
  <c r="W28" i="56" s="1"/>
  <c r="K28" i="56"/>
  <c r="H28" i="56"/>
  <c r="E28" i="56"/>
  <c r="L28" i="56" s="1"/>
  <c r="V27" i="56"/>
  <c r="S27" i="56"/>
  <c r="P27" i="56"/>
  <c r="K27" i="56"/>
  <c r="H27" i="56"/>
  <c r="E27" i="56"/>
  <c r="L27" i="56" s="1"/>
  <c r="U25" i="56"/>
  <c r="T25" i="56"/>
  <c r="R25" i="56"/>
  <c r="Q25" i="56"/>
  <c r="O25" i="56"/>
  <c r="N25" i="56"/>
  <c r="J25" i="56"/>
  <c r="I25" i="56"/>
  <c r="G25" i="56"/>
  <c r="F25" i="56"/>
  <c r="D25" i="56"/>
  <c r="C25" i="56"/>
  <c r="V24" i="56"/>
  <c r="S24" i="56"/>
  <c r="P24" i="56"/>
  <c r="K24" i="56"/>
  <c r="H24" i="56"/>
  <c r="E24" i="56"/>
  <c r="V23" i="56"/>
  <c r="S23" i="56"/>
  <c r="P23" i="56"/>
  <c r="W23" i="56" s="1"/>
  <c r="K23" i="56"/>
  <c r="H23" i="56"/>
  <c r="E23" i="56"/>
  <c r="L23" i="56" s="1"/>
  <c r="V22" i="56"/>
  <c r="S22" i="56"/>
  <c r="P22" i="56"/>
  <c r="W22" i="56" s="1"/>
  <c r="K22" i="56"/>
  <c r="H22" i="56"/>
  <c r="E22" i="56"/>
  <c r="L22" i="56" s="1"/>
  <c r="W21" i="56"/>
  <c r="V21" i="56"/>
  <c r="S21" i="56"/>
  <c r="P21" i="56"/>
  <c r="K21" i="56"/>
  <c r="H21" i="56"/>
  <c r="E21" i="56"/>
  <c r="L21" i="56" s="1"/>
  <c r="V20" i="56"/>
  <c r="S20" i="56"/>
  <c r="P20" i="56"/>
  <c r="K20" i="56"/>
  <c r="H20" i="56"/>
  <c r="E20" i="56"/>
  <c r="V19" i="56"/>
  <c r="S19" i="56"/>
  <c r="S25" i="56" s="1"/>
  <c r="P19" i="56"/>
  <c r="W19" i="56" s="1"/>
  <c r="K19" i="56"/>
  <c r="H19" i="56"/>
  <c r="E19" i="56"/>
  <c r="L19" i="56" s="1"/>
  <c r="U17" i="56"/>
  <c r="T17" i="56"/>
  <c r="T98" i="56" s="1"/>
  <c r="R17" i="56"/>
  <c r="Q17" i="56"/>
  <c r="O17" i="56"/>
  <c r="N17" i="56"/>
  <c r="J17" i="56"/>
  <c r="I17" i="56"/>
  <c r="G17" i="56"/>
  <c r="F17" i="56"/>
  <c r="D17" i="56"/>
  <c r="C17" i="56"/>
  <c r="V16" i="56"/>
  <c r="S16" i="56"/>
  <c r="P16" i="56"/>
  <c r="W16" i="56" s="1"/>
  <c r="X16" i="56" s="1"/>
  <c r="L16" i="56"/>
  <c r="K16" i="56"/>
  <c r="H16" i="56"/>
  <c r="E16" i="56"/>
  <c r="V15" i="56"/>
  <c r="S15" i="56"/>
  <c r="P15" i="56"/>
  <c r="W15" i="56" s="1"/>
  <c r="K15" i="56"/>
  <c r="H15" i="56"/>
  <c r="E15" i="56"/>
  <c r="W14" i="56"/>
  <c r="V14" i="56"/>
  <c r="S14" i="56"/>
  <c r="P14" i="56"/>
  <c r="K14" i="56"/>
  <c r="H14" i="56"/>
  <c r="E14" i="56"/>
  <c r="L14" i="56" s="1"/>
  <c r="V13" i="56"/>
  <c r="S13" i="56"/>
  <c r="P13" i="56"/>
  <c r="W13" i="56" s="1"/>
  <c r="K13" i="56"/>
  <c r="H13" i="56"/>
  <c r="E13" i="56"/>
  <c r="L13" i="56" s="1"/>
  <c r="X13" i="56" s="1"/>
  <c r="W12" i="56"/>
  <c r="V12" i="56"/>
  <c r="S12" i="56"/>
  <c r="P12" i="56"/>
  <c r="K12" i="56"/>
  <c r="H12" i="56"/>
  <c r="E12" i="56"/>
  <c r="L12" i="56" s="1"/>
  <c r="V11" i="56"/>
  <c r="V17" i="56" s="1"/>
  <c r="S11" i="56"/>
  <c r="P11" i="56"/>
  <c r="K11" i="56"/>
  <c r="H11" i="56"/>
  <c r="E11" i="56"/>
  <c r="S96" i="55"/>
  <c r="R96" i="55"/>
  <c r="P96" i="55"/>
  <c r="O96" i="55"/>
  <c r="N96" i="55"/>
  <c r="M96" i="55"/>
  <c r="I96" i="55"/>
  <c r="H96" i="55"/>
  <c r="F96" i="55"/>
  <c r="E96" i="55"/>
  <c r="D96" i="55"/>
  <c r="C96" i="55"/>
  <c r="T95" i="55"/>
  <c r="Q95" i="55"/>
  <c r="U95" i="55" s="1"/>
  <c r="J95" i="55"/>
  <c r="G95" i="55"/>
  <c r="K95" i="55" s="1"/>
  <c r="T94" i="55"/>
  <c r="Q94" i="55"/>
  <c r="J94" i="55"/>
  <c r="G94" i="55"/>
  <c r="T93" i="55"/>
  <c r="Q93" i="55"/>
  <c r="U93" i="55" s="1"/>
  <c r="J93" i="55"/>
  <c r="G93" i="55"/>
  <c r="K93" i="55" s="1"/>
  <c r="U92" i="55"/>
  <c r="T92" i="55"/>
  <c r="Q92" i="55"/>
  <c r="J92" i="55"/>
  <c r="G92" i="55"/>
  <c r="K92" i="55" s="1"/>
  <c r="V92" i="55" s="1"/>
  <c r="T91" i="55"/>
  <c r="Q91" i="55"/>
  <c r="U91" i="55" s="1"/>
  <c r="J91" i="55"/>
  <c r="G91" i="55"/>
  <c r="T90" i="55"/>
  <c r="Q90" i="55"/>
  <c r="J90" i="55"/>
  <c r="G90" i="55"/>
  <c r="S88" i="55"/>
  <c r="R88" i="55"/>
  <c r="P88" i="55"/>
  <c r="O88" i="55"/>
  <c r="N88" i="55"/>
  <c r="M88" i="55"/>
  <c r="I88" i="55"/>
  <c r="H88" i="55"/>
  <c r="F88" i="55"/>
  <c r="E88" i="55"/>
  <c r="D88" i="55"/>
  <c r="C88" i="55"/>
  <c r="T87" i="55"/>
  <c r="Q87" i="55"/>
  <c r="U87" i="55" s="1"/>
  <c r="J87" i="55"/>
  <c r="G87" i="55"/>
  <c r="K87" i="55" s="1"/>
  <c r="V87" i="55" s="1"/>
  <c r="U86" i="55"/>
  <c r="T86" i="55"/>
  <c r="Q86" i="55"/>
  <c r="J86" i="55"/>
  <c r="G86" i="55"/>
  <c r="K86" i="55" s="1"/>
  <c r="T85" i="55"/>
  <c r="Q85" i="55"/>
  <c r="U85" i="55" s="1"/>
  <c r="J85" i="55"/>
  <c r="G85" i="55"/>
  <c r="T84" i="55"/>
  <c r="Q84" i="55"/>
  <c r="U84" i="55" s="1"/>
  <c r="J84" i="55"/>
  <c r="G84" i="55"/>
  <c r="K84" i="55" s="1"/>
  <c r="U83" i="55"/>
  <c r="T83" i="55"/>
  <c r="Q83" i="55"/>
  <c r="J83" i="55"/>
  <c r="G83" i="55"/>
  <c r="K83" i="55" s="1"/>
  <c r="V83" i="55" s="1"/>
  <c r="T82" i="55"/>
  <c r="Q82" i="55"/>
  <c r="J82" i="55"/>
  <c r="J88" i="55" s="1"/>
  <c r="G82" i="55"/>
  <c r="G88" i="55" s="1"/>
  <c r="S80" i="55"/>
  <c r="R80" i="55"/>
  <c r="P80" i="55"/>
  <c r="O80" i="55"/>
  <c r="N80" i="55"/>
  <c r="M80" i="55"/>
  <c r="I80" i="55"/>
  <c r="H80" i="55"/>
  <c r="F80" i="55"/>
  <c r="E80" i="55"/>
  <c r="D80" i="55"/>
  <c r="C80" i="55"/>
  <c r="T79" i="55"/>
  <c r="Q79" i="55"/>
  <c r="U79" i="55" s="1"/>
  <c r="J79" i="55"/>
  <c r="G79" i="55"/>
  <c r="K79" i="55" s="1"/>
  <c r="T78" i="55"/>
  <c r="Q78" i="55"/>
  <c r="U78" i="55" s="1"/>
  <c r="J78" i="55"/>
  <c r="G78" i="55"/>
  <c r="K78" i="55" s="1"/>
  <c r="T77" i="55"/>
  <c r="Q77" i="55"/>
  <c r="U77" i="55" s="1"/>
  <c r="J77" i="55"/>
  <c r="G77" i="55"/>
  <c r="T76" i="55"/>
  <c r="Q76" i="55"/>
  <c r="J76" i="55"/>
  <c r="G76" i="55"/>
  <c r="T75" i="55"/>
  <c r="Q75" i="55"/>
  <c r="J75" i="55"/>
  <c r="G75" i="55"/>
  <c r="T74" i="55"/>
  <c r="Q74" i="55"/>
  <c r="U74" i="55" s="1"/>
  <c r="J74" i="55"/>
  <c r="J80" i="55" s="1"/>
  <c r="G74" i="55"/>
  <c r="K74" i="55" s="1"/>
  <c r="S72" i="55"/>
  <c r="R72" i="55"/>
  <c r="P72" i="55"/>
  <c r="O72" i="55"/>
  <c r="N72" i="55"/>
  <c r="M72" i="55"/>
  <c r="I72" i="55"/>
  <c r="H72" i="55"/>
  <c r="F72" i="55"/>
  <c r="E72" i="55"/>
  <c r="D72" i="55"/>
  <c r="C72" i="55"/>
  <c r="T71" i="55"/>
  <c r="Q71" i="55"/>
  <c r="J71" i="55"/>
  <c r="G71" i="55"/>
  <c r="T70" i="55"/>
  <c r="Q70" i="55"/>
  <c r="J70" i="55"/>
  <c r="G70" i="55"/>
  <c r="T69" i="55"/>
  <c r="Q69" i="55"/>
  <c r="K69" i="55"/>
  <c r="J69" i="55"/>
  <c r="G69" i="55"/>
  <c r="T68" i="55"/>
  <c r="Q68" i="55"/>
  <c r="U68" i="55" s="1"/>
  <c r="J68" i="55"/>
  <c r="G68" i="55"/>
  <c r="T67" i="55"/>
  <c r="Q67" i="55"/>
  <c r="U67" i="55" s="1"/>
  <c r="J67" i="55"/>
  <c r="G67" i="55"/>
  <c r="T66" i="55"/>
  <c r="Q66" i="55"/>
  <c r="U66" i="55" s="1"/>
  <c r="J66" i="55"/>
  <c r="G66" i="55"/>
  <c r="K66" i="55" s="1"/>
  <c r="S64" i="55"/>
  <c r="R64" i="55"/>
  <c r="P64" i="55"/>
  <c r="O64" i="55"/>
  <c r="N64" i="55"/>
  <c r="M64" i="55"/>
  <c r="I64" i="55"/>
  <c r="H64" i="55"/>
  <c r="F64" i="55"/>
  <c r="E64" i="55"/>
  <c r="D64" i="55"/>
  <c r="C64" i="55"/>
  <c r="T63" i="55"/>
  <c r="Q63" i="55"/>
  <c r="J63" i="55"/>
  <c r="G63" i="55"/>
  <c r="T62" i="55"/>
  <c r="Q62" i="55"/>
  <c r="J62" i="55"/>
  <c r="G62" i="55"/>
  <c r="T61" i="55"/>
  <c r="Q61" i="55"/>
  <c r="J61" i="55"/>
  <c r="G61" i="55"/>
  <c r="K61" i="55" s="1"/>
  <c r="T60" i="55"/>
  <c r="U60" i="55" s="1"/>
  <c r="Q60" i="55"/>
  <c r="J60" i="55"/>
  <c r="G60" i="55"/>
  <c r="K60" i="55" s="1"/>
  <c r="T59" i="55"/>
  <c r="Q59" i="55"/>
  <c r="U59" i="55" s="1"/>
  <c r="J59" i="55"/>
  <c r="G59" i="55"/>
  <c r="K59" i="55" s="1"/>
  <c r="T58" i="55"/>
  <c r="Q58" i="55"/>
  <c r="Q64" i="55" s="1"/>
  <c r="J58" i="55"/>
  <c r="G58" i="55"/>
  <c r="S56" i="55"/>
  <c r="R56" i="55"/>
  <c r="P56" i="55"/>
  <c r="O56" i="55"/>
  <c r="N56" i="55"/>
  <c r="M56" i="55"/>
  <c r="I56" i="55"/>
  <c r="H56" i="55"/>
  <c r="F56" i="55"/>
  <c r="E56" i="55"/>
  <c r="D56" i="55"/>
  <c r="C56" i="55"/>
  <c r="T55" i="55"/>
  <c r="Q55" i="55"/>
  <c r="U55" i="55" s="1"/>
  <c r="J55" i="55"/>
  <c r="G55" i="55"/>
  <c r="K55" i="55" s="1"/>
  <c r="T54" i="55"/>
  <c r="Q54" i="55"/>
  <c r="U54" i="55" s="1"/>
  <c r="J54" i="55"/>
  <c r="G54" i="55"/>
  <c r="T53" i="55"/>
  <c r="Q53" i="55"/>
  <c r="J53" i="55"/>
  <c r="G53" i="55"/>
  <c r="T52" i="55"/>
  <c r="Q52" i="55"/>
  <c r="J52" i="55"/>
  <c r="G52" i="55"/>
  <c r="T51" i="55"/>
  <c r="Q51" i="55"/>
  <c r="J51" i="55"/>
  <c r="G51" i="55"/>
  <c r="T50" i="55"/>
  <c r="Q50" i="55"/>
  <c r="U50" i="55" s="1"/>
  <c r="J50" i="55"/>
  <c r="G50" i="55"/>
  <c r="G56" i="55" s="1"/>
  <c r="S48" i="55"/>
  <c r="R48" i="55"/>
  <c r="P48" i="55"/>
  <c r="O48" i="55"/>
  <c r="N48" i="55"/>
  <c r="M48" i="55"/>
  <c r="I48" i="55"/>
  <c r="H48" i="55"/>
  <c r="F48" i="55"/>
  <c r="E48" i="55"/>
  <c r="D48" i="55"/>
  <c r="C48" i="55"/>
  <c r="T47" i="55"/>
  <c r="Q47" i="55"/>
  <c r="U47" i="55" s="1"/>
  <c r="J47" i="55"/>
  <c r="G47" i="55"/>
  <c r="K47" i="55" s="1"/>
  <c r="T46" i="55"/>
  <c r="Q46" i="55"/>
  <c r="U46" i="55" s="1"/>
  <c r="J46" i="55"/>
  <c r="K46" i="55" s="1"/>
  <c r="G46" i="55"/>
  <c r="T45" i="55"/>
  <c r="Q45" i="55"/>
  <c r="U45" i="55" s="1"/>
  <c r="J45" i="55"/>
  <c r="G45" i="55"/>
  <c r="T44" i="55"/>
  <c r="Q44" i="55"/>
  <c r="J44" i="55"/>
  <c r="G44" i="55"/>
  <c r="K44" i="55" s="1"/>
  <c r="T43" i="55"/>
  <c r="Q43" i="55"/>
  <c r="J43" i="55"/>
  <c r="G43" i="55"/>
  <c r="T42" i="55"/>
  <c r="U42" i="55" s="1"/>
  <c r="Q42" i="55"/>
  <c r="J42" i="55"/>
  <c r="J48" i="55" s="1"/>
  <c r="G42" i="55"/>
  <c r="K42" i="55" s="1"/>
  <c r="S40" i="55"/>
  <c r="R40" i="55"/>
  <c r="P40" i="55"/>
  <c r="O40" i="55"/>
  <c r="N40" i="55"/>
  <c r="M40" i="55"/>
  <c r="I40" i="55"/>
  <c r="H40" i="55"/>
  <c r="F40" i="55"/>
  <c r="E40" i="55"/>
  <c r="D40" i="55"/>
  <c r="C40" i="55"/>
  <c r="T39" i="55"/>
  <c r="Q39" i="55"/>
  <c r="J39" i="55"/>
  <c r="G39" i="55"/>
  <c r="T38" i="55"/>
  <c r="Q38" i="55"/>
  <c r="J38" i="55"/>
  <c r="G38" i="55"/>
  <c r="K38" i="55" s="1"/>
  <c r="T37" i="55"/>
  <c r="Q37" i="55"/>
  <c r="K37" i="55"/>
  <c r="J37" i="55"/>
  <c r="G37" i="55"/>
  <c r="T36" i="55"/>
  <c r="Q36" i="55"/>
  <c r="U36" i="55" s="1"/>
  <c r="J36" i="55"/>
  <c r="G36" i="55"/>
  <c r="T35" i="55"/>
  <c r="Q35" i="55"/>
  <c r="J35" i="55"/>
  <c r="G35" i="55"/>
  <c r="K35" i="55" s="1"/>
  <c r="T34" i="55"/>
  <c r="Q34" i="55"/>
  <c r="J34" i="55"/>
  <c r="G34" i="55"/>
  <c r="S32" i="55"/>
  <c r="R32" i="55"/>
  <c r="P32" i="55"/>
  <c r="O32" i="55"/>
  <c r="N32" i="55"/>
  <c r="M32" i="55"/>
  <c r="I32" i="55"/>
  <c r="H32" i="55"/>
  <c r="F32" i="55"/>
  <c r="E32" i="55"/>
  <c r="D32" i="55"/>
  <c r="C32" i="55"/>
  <c r="T31" i="55"/>
  <c r="Q31" i="55"/>
  <c r="U31" i="55" s="1"/>
  <c r="J31" i="55"/>
  <c r="G31" i="55"/>
  <c r="T30" i="55"/>
  <c r="Q30" i="55"/>
  <c r="J30" i="55"/>
  <c r="G30" i="55"/>
  <c r="T29" i="55"/>
  <c r="Q29" i="55"/>
  <c r="U29" i="55" s="1"/>
  <c r="J29" i="55"/>
  <c r="G29" i="55"/>
  <c r="K29" i="55" s="1"/>
  <c r="T28" i="55"/>
  <c r="U28" i="55" s="1"/>
  <c r="Q28" i="55"/>
  <c r="J28" i="55"/>
  <c r="G28" i="55"/>
  <c r="K28" i="55" s="1"/>
  <c r="T27" i="55"/>
  <c r="Q27" i="55"/>
  <c r="U27" i="55" s="1"/>
  <c r="J27" i="55"/>
  <c r="G27" i="55"/>
  <c r="T26" i="55"/>
  <c r="Q26" i="55"/>
  <c r="J26" i="55"/>
  <c r="G26" i="55"/>
  <c r="S24" i="55"/>
  <c r="R24" i="55"/>
  <c r="P24" i="55"/>
  <c r="O24" i="55"/>
  <c r="O97" i="55" s="1"/>
  <c r="N24" i="55"/>
  <c r="M24" i="55"/>
  <c r="I24" i="55"/>
  <c r="H24" i="55"/>
  <c r="F24" i="55"/>
  <c r="E24" i="55"/>
  <c r="D24" i="55"/>
  <c r="C24" i="55"/>
  <c r="T23" i="55"/>
  <c r="Q23" i="55"/>
  <c r="J23" i="55"/>
  <c r="G23" i="55"/>
  <c r="K23" i="55" s="1"/>
  <c r="U22" i="55"/>
  <c r="T22" i="55"/>
  <c r="Q22" i="55"/>
  <c r="J22" i="55"/>
  <c r="G22" i="55"/>
  <c r="T21" i="55"/>
  <c r="Q21" i="55"/>
  <c r="J21" i="55"/>
  <c r="G21" i="55"/>
  <c r="K21" i="55" s="1"/>
  <c r="T20" i="55"/>
  <c r="Q20" i="55"/>
  <c r="J20" i="55"/>
  <c r="K20" i="55" s="1"/>
  <c r="G20" i="55"/>
  <c r="T19" i="55"/>
  <c r="Q19" i="55"/>
  <c r="J19" i="55"/>
  <c r="G19" i="55"/>
  <c r="K19" i="55" s="1"/>
  <c r="T18" i="55"/>
  <c r="Q18" i="55"/>
  <c r="U18" i="55" s="1"/>
  <c r="J18" i="55"/>
  <c r="G18" i="55"/>
  <c r="S16" i="55"/>
  <c r="R16" i="55"/>
  <c r="P16" i="55"/>
  <c r="O16" i="55"/>
  <c r="N16" i="55"/>
  <c r="M16" i="55"/>
  <c r="M97" i="55" s="1"/>
  <c r="I16" i="55"/>
  <c r="H16" i="55"/>
  <c r="H97" i="55" s="1"/>
  <c r="F16" i="55"/>
  <c r="E16" i="55"/>
  <c r="D16" i="55"/>
  <c r="C16" i="55"/>
  <c r="T15" i="55"/>
  <c r="Q15" i="55"/>
  <c r="U15" i="55" s="1"/>
  <c r="J15" i="55"/>
  <c r="K15" i="55" s="1"/>
  <c r="G15" i="55"/>
  <c r="T14" i="55"/>
  <c r="Q14" i="55"/>
  <c r="J14" i="55"/>
  <c r="G14" i="55"/>
  <c r="T13" i="55"/>
  <c r="Q13" i="55"/>
  <c r="J13" i="55"/>
  <c r="G13" i="55"/>
  <c r="T12" i="55"/>
  <c r="Q12" i="55"/>
  <c r="J12" i="55"/>
  <c r="G12" i="55"/>
  <c r="T11" i="55"/>
  <c r="Q11" i="55"/>
  <c r="K11" i="55"/>
  <c r="J11" i="55"/>
  <c r="G11" i="55"/>
  <c r="U10" i="55"/>
  <c r="T10" i="55"/>
  <c r="Q10" i="55"/>
  <c r="K10" i="55"/>
  <c r="J10" i="55"/>
  <c r="G10" i="55"/>
  <c r="X84" i="34"/>
  <c r="U97" i="34"/>
  <c r="T97" i="34"/>
  <c r="R97" i="34"/>
  <c r="Q97" i="34"/>
  <c r="O97" i="34"/>
  <c r="N97" i="34"/>
  <c r="V96" i="34"/>
  <c r="S96" i="34"/>
  <c r="P96" i="34"/>
  <c r="V95" i="34"/>
  <c r="S95" i="34"/>
  <c r="P95" i="34"/>
  <c r="W95" i="34" s="1"/>
  <c r="X95" i="34" s="1"/>
  <c r="V94" i="34"/>
  <c r="S94" i="34"/>
  <c r="P94" i="34"/>
  <c r="W94" i="34" s="1"/>
  <c r="V93" i="34"/>
  <c r="V97" i="34" s="1"/>
  <c r="S93" i="34"/>
  <c r="P93" i="34"/>
  <c r="V92" i="34"/>
  <c r="S92" i="34"/>
  <c r="P92" i="34"/>
  <c r="W92" i="34" s="1"/>
  <c r="V91" i="34"/>
  <c r="S91" i="34"/>
  <c r="S97" i="34" s="1"/>
  <c r="P91" i="34"/>
  <c r="U89" i="34"/>
  <c r="T89" i="34"/>
  <c r="R89" i="34"/>
  <c r="Q89" i="34"/>
  <c r="O89" i="34"/>
  <c r="N89" i="34"/>
  <c r="V88" i="34"/>
  <c r="S88" i="34"/>
  <c r="P88" i="34"/>
  <c r="V87" i="34"/>
  <c r="S87" i="34"/>
  <c r="P87" i="34"/>
  <c r="W87" i="34" s="1"/>
  <c r="X87" i="34" s="1"/>
  <c r="V86" i="34"/>
  <c r="S86" i="34"/>
  <c r="P86" i="34"/>
  <c r="W86" i="34" s="1"/>
  <c r="V85" i="34"/>
  <c r="S85" i="34"/>
  <c r="P85" i="34"/>
  <c r="V84" i="34"/>
  <c r="S84" i="34"/>
  <c r="P84" i="34"/>
  <c r="W84" i="34" s="1"/>
  <c r="V83" i="34"/>
  <c r="V89" i="34" s="1"/>
  <c r="S83" i="34"/>
  <c r="P83" i="34"/>
  <c r="U81" i="34"/>
  <c r="T81" i="34"/>
  <c r="R81" i="34"/>
  <c r="Q81" i="34"/>
  <c r="O81" i="34"/>
  <c r="N81" i="34"/>
  <c r="V80" i="34"/>
  <c r="S80" i="34"/>
  <c r="P80" i="34"/>
  <c r="V79" i="34"/>
  <c r="S79" i="34"/>
  <c r="P79" i="34"/>
  <c r="W79" i="34" s="1"/>
  <c r="V78" i="34"/>
  <c r="S78" i="34"/>
  <c r="P78" i="34"/>
  <c r="V77" i="34"/>
  <c r="S77" i="34"/>
  <c r="P77" i="34"/>
  <c r="V76" i="34"/>
  <c r="S76" i="34"/>
  <c r="P76" i="34"/>
  <c r="W76" i="34" s="1"/>
  <c r="V75" i="34"/>
  <c r="V81" i="34" s="1"/>
  <c r="S75" i="34"/>
  <c r="S81" i="34" s="1"/>
  <c r="P75" i="34"/>
  <c r="U73" i="34"/>
  <c r="T73" i="34"/>
  <c r="R73" i="34"/>
  <c r="Q73" i="34"/>
  <c r="O73" i="34"/>
  <c r="N73" i="34"/>
  <c r="V72" i="34"/>
  <c r="S72" i="34"/>
  <c r="P72" i="34"/>
  <c r="V71" i="34"/>
  <c r="S71" i="34"/>
  <c r="P71" i="34"/>
  <c r="W71" i="34" s="1"/>
  <c r="V70" i="34"/>
  <c r="S70" i="34"/>
  <c r="P70" i="34"/>
  <c r="V69" i="34"/>
  <c r="S69" i="34"/>
  <c r="P69" i="34"/>
  <c r="W69" i="34" s="1"/>
  <c r="V68" i="34"/>
  <c r="S68" i="34"/>
  <c r="P68" i="34"/>
  <c r="W68" i="34" s="1"/>
  <c r="V67" i="34"/>
  <c r="V73" i="34" s="1"/>
  <c r="S67" i="34"/>
  <c r="P67" i="34"/>
  <c r="U65" i="34"/>
  <c r="T65" i="34"/>
  <c r="R65" i="34"/>
  <c r="Q65" i="34"/>
  <c r="O65" i="34"/>
  <c r="N65" i="34"/>
  <c r="V64" i="34"/>
  <c r="S64" i="34"/>
  <c r="P64" i="34"/>
  <c r="W64" i="34" s="1"/>
  <c r="V63" i="34"/>
  <c r="S63" i="34"/>
  <c r="P63" i="34"/>
  <c r="W63" i="34" s="1"/>
  <c r="V62" i="34"/>
  <c r="S62" i="34"/>
  <c r="P62" i="34"/>
  <c r="V61" i="34"/>
  <c r="S61" i="34"/>
  <c r="P61" i="34"/>
  <c r="W61" i="34" s="1"/>
  <c r="V60" i="34"/>
  <c r="S60" i="34"/>
  <c r="P60" i="34"/>
  <c r="V59" i="34"/>
  <c r="V65" i="34" s="1"/>
  <c r="S59" i="34"/>
  <c r="P59" i="34"/>
  <c r="U57" i="34"/>
  <c r="T57" i="34"/>
  <c r="R57" i="34"/>
  <c r="Q57" i="34"/>
  <c r="O57" i="34"/>
  <c r="N57" i="34"/>
  <c r="V56" i="34"/>
  <c r="S56" i="34"/>
  <c r="P56" i="34"/>
  <c r="W56" i="34" s="1"/>
  <c r="V55" i="34"/>
  <c r="S55" i="34"/>
  <c r="P55" i="34"/>
  <c r="V54" i="34"/>
  <c r="S54" i="34"/>
  <c r="P54" i="34"/>
  <c r="W54" i="34" s="1"/>
  <c r="V53" i="34"/>
  <c r="S53" i="34"/>
  <c r="P53" i="34"/>
  <c r="W53" i="34" s="1"/>
  <c r="V52" i="34"/>
  <c r="S52" i="34"/>
  <c r="P52" i="34"/>
  <c r="V51" i="34"/>
  <c r="S51" i="34"/>
  <c r="P51" i="34"/>
  <c r="W51" i="34" s="1"/>
  <c r="U49" i="34"/>
  <c r="T49" i="34"/>
  <c r="R49" i="34"/>
  <c r="Q49" i="34"/>
  <c r="O49" i="34"/>
  <c r="N49" i="34"/>
  <c r="V48" i="34"/>
  <c r="S48" i="34"/>
  <c r="P48" i="34"/>
  <c r="W48" i="34" s="1"/>
  <c r="V47" i="34"/>
  <c r="S47" i="34"/>
  <c r="P47" i="34"/>
  <c r="V46" i="34"/>
  <c r="S46" i="34"/>
  <c r="P46" i="34"/>
  <c r="W46" i="34" s="1"/>
  <c r="V45" i="34"/>
  <c r="S45" i="34"/>
  <c r="P45" i="34"/>
  <c r="W45" i="34" s="1"/>
  <c r="V44" i="34"/>
  <c r="S44" i="34"/>
  <c r="P44" i="34"/>
  <c r="V43" i="34"/>
  <c r="V49" i="34" s="1"/>
  <c r="S43" i="34"/>
  <c r="P43" i="34"/>
  <c r="U41" i="34"/>
  <c r="T41" i="34"/>
  <c r="R41" i="34"/>
  <c r="Q41" i="34"/>
  <c r="O41" i="34"/>
  <c r="N41" i="34"/>
  <c r="V40" i="34"/>
  <c r="S40" i="34"/>
  <c r="P40" i="34"/>
  <c r="W40" i="34" s="1"/>
  <c r="V39" i="34"/>
  <c r="S39" i="34"/>
  <c r="P39" i="34"/>
  <c r="V38" i="34"/>
  <c r="S38" i="34"/>
  <c r="P38" i="34"/>
  <c r="W38" i="34" s="1"/>
  <c r="V37" i="34"/>
  <c r="S37" i="34"/>
  <c r="P37" i="34"/>
  <c r="V36" i="34"/>
  <c r="S36" i="34"/>
  <c r="P36" i="34"/>
  <c r="V35" i="34"/>
  <c r="S35" i="34"/>
  <c r="P35" i="34"/>
  <c r="W35" i="34" s="1"/>
  <c r="U33" i="34"/>
  <c r="T33" i="34"/>
  <c r="R33" i="34"/>
  <c r="Q33" i="34"/>
  <c r="O33" i="34"/>
  <c r="N33" i="34"/>
  <c r="V32" i="34"/>
  <c r="S32" i="34"/>
  <c r="P32" i="34"/>
  <c r="V31" i="34"/>
  <c r="S31" i="34"/>
  <c r="P31" i="34"/>
  <c r="V30" i="34"/>
  <c r="S30" i="34"/>
  <c r="P30" i="34"/>
  <c r="W30" i="34" s="1"/>
  <c r="V29" i="34"/>
  <c r="V33" i="34" s="1"/>
  <c r="S29" i="34"/>
  <c r="P29" i="34"/>
  <c r="V28" i="34"/>
  <c r="S28" i="34"/>
  <c r="P28" i="34"/>
  <c r="W28" i="34" s="1"/>
  <c r="V27" i="34"/>
  <c r="S27" i="34"/>
  <c r="S33" i="34" s="1"/>
  <c r="P27" i="34"/>
  <c r="U25" i="34"/>
  <c r="T25" i="34"/>
  <c r="R25" i="34"/>
  <c r="Q25" i="34"/>
  <c r="O25" i="34"/>
  <c r="N25" i="34"/>
  <c r="V24" i="34"/>
  <c r="S24" i="34"/>
  <c r="P24" i="34"/>
  <c r="V23" i="34"/>
  <c r="S23" i="34"/>
  <c r="P23" i="34"/>
  <c r="W23" i="34" s="1"/>
  <c r="V22" i="34"/>
  <c r="S22" i="34"/>
  <c r="P22" i="34"/>
  <c r="W22" i="34" s="1"/>
  <c r="V21" i="34"/>
  <c r="S21" i="34"/>
  <c r="P21" i="34"/>
  <c r="V20" i="34"/>
  <c r="S20" i="34"/>
  <c r="P20" i="34"/>
  <c r="W20" i="34" s="1"/>
  <c r="V19" i="34"/>
  <c r="V25" i="34" s="1"/>
  <c r="S19" i="34"/>
  <c r="P19" i="34"/>
  <c r="U17" i="34"/>
  <c r="T17" i="34"/>
  <c r="R17" i="34"/>
  <c r="Q17" i="34"/>
  <c r="O17" i="34"/>
  <c r="O98" i="34" s="1"/>
  <c r="N17" i="34"/>
  <c r="V16" i="34"/>
  <c r="S16" i="34"/>
  <c r="P16" i="34"/>
  <c r="V15" i="34"/>
  <c r="S15" i="34"/>
  <c r="P15" i="34"/>
  <c r="W15" i="34" s="1"/>
  <c r="V14" i="34"/>
  <c r="S14" i="34"/>
  <c r="P14" i="34"/>
  <c r="V13" i="34"/>
  <c r="S13" i="34"/>
  <c r="P13" i="34"/>
  <c r="V12" i="34"/>
  <c r="S12" i="34"/>
  <c r="P12" i="34"/>
  <c r="W12" i="34" s="1"/>
  <c r="V11" i="34"/>
  <c r="V17" i="34" s="1"/>
  <c r="S11" i="34"/>
  <c r="S17" i="34" s="1"/>
  <c r="P11" i="34"/>
  <c r="J97" i="34"/>
  <c r="I97" i="34"/>
  <c r="G97" i="34"/>
  <c r="F97" i="34"/>
  <c r="D97" i="34"/>
  <c r="C97" i="34"/>
  <c r="K96" i="34"/>
  <c r="H96" i="34"/>
  <c r="E96" i="34"/>
  <c r="L96" i="34" s="1"/>
  <c r="K95" i="34"/>
  <c r="H95" i="34"/>
  <c r="E95" i="34"/>
  <c r="L95" i="34" s="1"/>
  <c r="K94" i="34"/>
  <c r="H94" i="34"/>
  <c r="E94" i="34"/>
  <c r="K93" i="34"/>
  <c r="H93" i="34"/>
  <c r="E93" i="34"/>
  <c r="L93" i="34" s="1"/>
  <c r="K92" i="34"/>
  <c r="H92" i="34"/>
  <c r="E92" i="34"/>
  <c r="K91" i="34"/>
  <c r="K97" i="34" s="1"/>
  <c r="H91" i="34"/>
  <c r="E91" i="34"/>
  <c r="J89" i="34"/>
  <c r="I89" i="34"/>
  <c r="G89" i="34"/>
  <c r="F89" i="34"/>
  <c r="D89" i="34"/>
  <c r="C89" i="34"/>
  <c r="K88" i="34"/>
  <c r="H88" i="34"/>
  <c r="E88" i="34"/>
  <c r="L88" i="34" s="1"/>
  <c r="K87" i="34"/>
  <c r="L87" i="34" s="1"/>
  <c r="H87" i="34"/>
  <c r="E87" i="34"/>
  <c r="K86" i="34"/>
  <c r="H86" i="34"/>
  <c r="E86" i="34"/>
  <c r="K85" i="34"/>
  <c r="H85" i="34"/>
  <c r="E85" i="34"/>
  <c r="E89" i="34" s="1"/>
  <c r="K84" i="34"/>
  <c r="L84" i="34" s="1"/>
  <c r="H84" i="34"/>
  <c r="E84" i="34"/>
  <c r="K83" i="34"/>
  <c r="L83" i="34" s="1"/>
  <c r="H83" i="34"/>
  <c r="E83" i="34"/>
  <c r="S96" i="49"/>
  <c r="R96" i="49"/>
  <c r="P96" i="49"/>
  <c r="O96" i="49"/>
  <c r="N96" i="49"/>
  <c r="M96" i="49"/>
  <c r="I96" i="49"/>
  <c r="H96" i="49"/>
  <c r="F96" i="49"/>
  <c r="E96" i="49"/>
  <c r="D96" i="49"/>
  <c r="C96" i="49"/>
  <c r="T95" i="49"/>
  <c r="Q95" i="49"/>
  <c r="U95" i="49" s="1"/>
  <c r="J95" i="49"/>
  <c r="G95" i="49"/>
  <c r="K95" i="49" s="1"/>
  <c r="T94" i="49"/>
  <c r="Q94" i="49"/>
  <c r="J94" i="49"/>
  <c r="G94" i="49"/>
  <c r="T93" i="49"/>
  <c r="U93" i="49" s="1"/>
  <c r="V93" i="49" s="1"/>
  <c r="Q93" i="49"/>
  <c r="J93" i="49"/>
  <c r="G93" i="49"/>
  <c r="K93" i="49" s="1"/>
  <c r="T92" i="49"/>
  <c r="Q92" i="49"/>
  <c r="J92" i="49"/>
  <c r="G92" i="49"/>
  <c r="T91" i="49"/>
  <c r="Q91" i="49"/>
  <c r="J91" i="49"/>
  <c r="G91" i="49"/>
  <c r="K91" i="49" s="1"/>
  <c r="U90" i="49"/>
  <c r="T90" i="49"/>
  <c r="Q90" i="49"/>
  <c r="J90" i="49"/>
  <c r="G90" i="49"/>
  <c r="S88" i="49"/>
  <c r="R88" i="49"/>
  <c r="P88" i="49"/>
  <c r="O88" i="49"/>
  <c r="N88" i="49"/>
  <c r="M88" i="49"/>
  <c r="I88" i="49"/>
  <c r="H88" i="49"/>
  <c r="F88" i="49"/>
  <c r="E88" i="49"/>
  <c r="D88" i="49"/>
  <c r="C88" i="49"/>
  <c r="T87" i="49"/>
  <c r="Q87" i="49"/>
  <c r="J87" i="49"/>
  <c r="G87" i="49"/>
  <c r="T86" i="49"/>
  <c r="Q86" i="49"/>
  <c r="J86" i="49"/>
  <c r="G86" i="49"/>
  <c r="T85" i="49"/>
  <c r="Q85" i="49"/>
  <c r="J85" i="49"/>
  <c r="G85" i="49"/>
  <c r="T84" i="49"/>
  <c r="Q84" i="49"/>
  <c r="U84" i="49" s="1"/>
  <c r="J84" i="49"/>
  <c r="G84" i="49"/>
  <c r="K84" i="49" s="1"/>
  <c r="U83" i="49"/>
  <c r="T83" i="49"/>
  <c r="Q83" i="49"/>
  <c r="J83" i="49"/>
  <c r="G83" i="49"/>
  <c r="T82" i="49"/>
  <c r="Q82" i="49"/>
  <c r="J82" i="49"/>
  <c r="G82" i="49"/>
  <c r="C26" i="2"/>
  <c r="C42" i="2"/>
  <c r="X39" i="56" l="1"/>
  <c r="X48" i="56"/>
  <c r="X44" i="56"/>
  <c r="X64" i="56"/>
  <c r="X77" i="56"/>
  <c r="T96" i="49"/>
  <c r="H97" i="34"/>
  <c r="L94" i="34"/>
  <c r="X94" i="34" s="1"/>
  <c r="W16" i="34"/>
  <c r="U98" i="34"/>
  <c r="W21" i="34"/>
  <c r="W39" i="34"/>
  <c r="P41" i="34"/>
  <c r="W44" i="34"/>
  <c r="V57" i="34"/>
  <c r="S65" i="34"/>
  <c r="W62" i="34"/>
  <c r="W67" i="34"/>
  <c r="W80" i="34"/>
  <c r="W85" i="34"/>
  <c r="X85" i="34" s="1"/>
  <c r="G16" i="55"/>
  <c r="U14" i="55"/>
  <c r="E97" i="55"/>
  <c r="R97" i="55"/>
  <c r="V28" i="55"/>
  <c r="T48" i="55"/>
  <c r="V55" i="55"/>
  <c r="V60" i="55"/>
  <c r="T80" i="55"/>
  <c r="V84" i="55"/>
  <c r="T96" i="55"/>
  <c r="K17" i="56"/>
  <c r="O98" i="56"/>
  <c r="K25" i="56"/>
  <c r="Q98" i="56"/>
  <c r="S33" i="56"/>
  <c r="L31" i="56"/>
  <c r="L36" i="56"/>
  <c r="X36" i="56" s="1"/>
  <c r="K49" i="56"/>
  <c r="P57" i="56"/>
  <c r="L68" i="56"/>
  <c r="W75" i="56"/>
  <c r="W76" i="56"/>
  <c r="X76" i="56" s="1"/>
  <c r="W80" i="56"/>
  <c r="S97" i="56"/>
  <c r="X56" i="56"/>
  <c r="K87" i="49"/>
  <c r="K90" i="49"/>
  <c r="K92" i="49"/>
  <c r="L86" i="34"/>
  <c r="X86" i="34" s="1"/>
  <c r="W11" i="34"/>
  <c r="W24" i="34"/>
  <c r="T98" i="34"/>
  <c r="W29" i="34"/>
  <c r="W47" i="34"/>
  <c r="W52" i="34"/>
  <c r="W57" i="34" s="1"/>
  <c r="S73" i="34"/>
  <c r="W70" i="34"/>
  <c r="W75" i="34"/>
  <c r="W88" i="34"/>
  <c r="X88" i="34" s="1"/>
  <c r="W93" i="34"/>
  <c r="X93" i="34" s="1"/>
  <c r="U19" i="55"/>
  <c r="V19" i="55" s="1"/>
  <c r="J32" i="55"/>
  <c r="K43" i="55"/>
  <c r="K45" i="55"/>
  <c r="U51" i="55"/>
  <c r="U53" i="55"/>
  <c r="J64" i="55"/>
  <c r="T72" i="55"/>
  <c r="K75" i="55"/>
  <c r="K77" i="55"/>
  <c r="K91" i="55"/>
  <c r="K94" i="55"/>
  <c r="W11" i="56"/>
  <c r="C98" i="56"/>
  <c r="P17" i="56"/>
  <c r="W43" i="56"/>
  <c r="S57" i="56"/>
  <c r="L56" i="56"/>
  <c r="L61" i="56"/>
  <c r="S81" i="56"/>
  <c r="L77" i="56"/>
  <c r="K89" i="56"/>
  <c r="W95" i="56"/>
  <c r="X95" i="56" s="1"/>
  <c r="P73" i="34"/>
  <c r="G88" i="49"/>
  <c r="U85" i="49"/>
  <c r="U87" i="49"/>
  <c r="L92" i="34"/>
  <c r="X92" i="34" s="1"/>
  <c r="W14" i="34"/>
  <c r="W19" i="34"/>
  <c r="W32" i="34"/>
  <c r="W37" i="34"/>
  <c r="W55" i="34"/>
  <c r="P57" i="34"/>
  <c r="W60" i="34"/>
  <c r="W78" i="34"/>
  <c r="W83" i="34"/>
  <c r="X83" i="34" s="1"/>
  <c r="W96" i="34"/>
  <c r="X96" i="34" s="1"/>
  <c r="U23" i="55"/>
  <c r="V23" i="55" s="1"/>
  <c r="K85" i="55"/>
  <c r="X14" i="56"/>
  <c r="L24" i="56"/>
  <c r="L54" i="56"/>
  <c r="W63" i="56"/>
  <c r="X63" i="56" s="1"/>
  <c r="L72" i="56"/>
  <c r="U94" i="49"/>
  <c r="N98" i="34"/>
  <c r="S25" i="34"/>
  <c r="W27" i="34"/>
  <c r="S89" i="34"/>
  <c r="W91" i="34"/>
  <c r="U11" i="55"/>
  <c r="U16" i="55" s="1"/>
  <c r="U13" i="55"/>
  <c r="K22" i="55"/>
  <c r="U30" i="55"/>
  <c r="V30" i="55" s="1"/>
  <c r="U43" i="55"/>
  <c r="U48" i="55" s="1"/>
  <c r="K52" i="55"/>
  <c r="K54" i="55"/>
  <c r="U75" i="55"/>
  <c r="U94" i="55"/>
  <c r="V94" i="55" s="1"/>
  <c r="X12" i="56"/>
  <c r="R98" i="56"/>
  <c r="X21" i="56"/>
  <c r="X31" i="56"/>
  <c r="L59" i="56"/>
  <c r="L65" i="56" s="1"/>
  <c r="X68" i="56"/>
  <c r="S89" i="56"/>
  <c r="L91" i="56"/>
  <c r="L97" i="56" s="1"/>
  <c r="Q88" i="55"/>
  <c r="T88" i="49"/>
  <c r="Q98" i="34"/>
  <c r="S41" i="34"/>
  <c r="W43" i="34"/>
  <c r="K14" i="55"/>
  <c r="N97" i="55"/>
  <c r="G40" i="55"/>
  <c r="T56" i="55"/>
  <c r="U52" i="55"/>
  <c r="U69" i="55"/>
  <c r="V69" i="55" s="1"/>
  <c r="G80" i="55"/>
  <c r="T88" i="55"/>
  <c r="G96" i="55"/>
  <c r="I98" i="56"/>
  <c r="H25" i="56"/>
  <c r="H33" i="56"/>
  <c r="P41" i="56"/>
  <c r="W54" i="56"/>
  <c r="X54" i="56" s="1"/>
  <c r="W67" i="56"/>
  <c r="W72" i="56"/>
  <c r="E81" i="56"/>
  <c r="L80" i="56"/>
  <c r="W88" i="56"/>
  <c r="H97" i="56"/>
  <c r="X93" i="56"/>
  <c r="W94" i="56"/>
  <c r="X94" i="56" s="1"/>
  <c r="V84" i="49"/>
  <c r="L85" i="34"/>
  <c r="L89" i="34" s="1"/>
  <c r="R98" i="34"/>
  <c r="P25" i="34"/>
  <c r="V41" i="34"/>
  <c r="V98" i="34" s="1"/>
  <c r="S49" i="34"/>
  <c r="P89" i="34"/>
  <c r="C97" i="55"/>
  <c r="U37" i="55"/>
  <c r="Q48" i="55"/>
  <c r="Q80" i="55"/>
  <c r="U82" i="55"/>
  <c r="U88" i="55" s="1"/>
  <c r="J96" i="55"/>
  <c r="E17" i="56"/>
  <c r="W35" i="56"/>
  <c r="K57" i="56"/>
  <c r="V65" i="56"/>
  <c r="H89" i="56"/>
  <c r="K97" i="56"/>
  <c r="L95" i="56"/>
  <c r="H89" i="34"/>
  <c r="L91" i="34"/>
  <c r="L97" i="34" s="1"/>
  <c r="W13" i="34"/>
  <c r="W31" i="34"/>
  <c r="W36" i="34"/>
  <c r="S57" i="34"/>
  <c r="W59" i="34"/>
  <c r="W72" i="34"/>
  <c r="W77" i="34"/>
  <c r="D97" i="55"/>
  <c r="P97" i="55"/>
  <c r="F97" i="55"/>
  <c r="S97" i="55"/>
  <c r="K34" i="55"/>
  <c r="K40" i="55" s="1"/>
  <c r="U44" i="55"/>
  <c r="V44" i="55" s="1"/>
  <c r="K51" i="55"/>
  <c r="K53" i="55"/>
  <c r="U61" i="55"/>
  <c r="U63" i="55"/>
  <c r="K70" i="55"/>
  <c r="U76" i="55"/>
  <c r="U80" i="55" s="1"/>
  <c r="Q96" i="55"/>
  <c r="V93" i="55"/>
  <c r="X22" i="56"/>
  <c r="X40" i="56"/>
  <c r="L51" i="56"/>
  <c r="L57" i="56" s="1"/>
  <c r="S65" i="56"/>
  <c r="V73" i="56"/>
  <c r="X71" i="56"/>
  <c r="K81" i="56"/>
  <c r="E89" i="56"/>
  <c r="V97" i="56"/>
  <c r="V94" i="49"/>
  <c r="Q96" i="49"/>
  <c r="V95" i="49"/>
  <c r="K96" i="49"/>
  <c r="J88" i="49"/>
  <c r="K83" i="49"/>
  <c r="U86" i="49"/>
  <c r="V86" i="49" s="1"/>
  <c r="Q88" i="49"/>
  <c r="K85" i="49"/>
  <c r="V85" i="49" s="1"/>
  <c r="K86" i="49"/>
  <c r="K94" i="49"/>
  <c r="V83" i="49"/>
  <c r="U96" i="49"/>
  <c r="V96" i="49" s="1"/>
  <c r="U91" i="49"/>
  <c r="V91" i="49" s="1"/>
  <c r="U92" i="49"/>
  <c r="V92" i="49" s="1"/>
  <c r="V78" i="55"/>
  <c r="V14" i="55"/>
  <c r="V46" i="55"/>
  <c r="V51" i="55"/>
  <c r="T16" i="55"/>
  <c r="U20" i="55"/>
  <c r="V20" i="55" s="1"/>
  <c r="T32" i="55"/>
  <c r="V47" i="55"/>
  <c r="Q56" i="55"/>
  <c r="V52" i="55"/>
  <c r="T64" i="55"/>
  <c r="V75" i="55"/>
  <c r="V79" i="55"/>
  <c r="U56" i="55"/>
  <c r="Q16" i="55"/>
  <c r="K12" i="55"/>
  <c r="K30" i="55"/>
  <c r="U38" i="55"/>
  <c r="V38" i="55" s="1"/>
  <c r="U39" i="55"/>
  <c r="G64" i="55"/>
  <c r="K62" i="55"/>
  <c r="K63" i="55"/>
  <c r="U70" i="55"/>
  <c r="U71" i="55"/>
  <c r="V37" i="55"/>
  <c r="J16" i="55"/>
  <c r="V15" i="55"/>
  <c r="J24" i="55"/>
  <c r="V29" i="55"/>
  <c r="K39" i="55"/>
  <c r="J56" i="55"/>
  <c r="V61" i="55"/>
  <c r="U62" i="55"/>
  <c r="J72" i="55"/>
  <c r="G72" i="55"/>
  <c r="K68" i="55"/>
  <c r="K71" i="55"/>
  <c r="W59" i="56"/>
  <c r="P65" i="56"/>
  <c r="W17" i="56"/>
  <c r="S17" i="56"/>
  <c r="J98" i="56"/>
  <c r="V25" i="56"/>
  <c r="P81" i="56"/>
  <c r="V89" i="56"/>
  <c r="X87" i="56"/>
  <c r="H17" i="56"/>
  <c r="L15" i="56"/>
  <c r="X15" i="56" s="1"/>
  <c r="F98" i="56"/>
  <c r="W25" i="56"/>
  <c r="X19" i="56"/>
  <c r="W20" i="56"/>
  <c r="K33" i="56"/>
  <c r="X28" i="56"/>
  <c r="W29" i="56"/>
  <c r="E33" i="56"/>
  <c r="E41" i="56"/>
  <c r="X35" i="56"/>
  <c r="X37" i="56"/>
  <c r="W38" i="56"/>
  <c r="S41" i="56"/>
  <c r="E49" i="56"/>
  <c r="E98" i="56" s="1"/>
  <c r="S49" i="56"/>
  <c r="X46" i="56"/>
  <c r="W47" i="56"/>
  <c r="P49" i="56"/>
  <c r="V57" i="56"/>
  <c r="H81" i="56"/>
  <c r="V81" i="56"/>
  <c r="X83" i="56"/>
  <c r="W84" i="56"/>
  <c r="L88" i="56"/>
  <c r="G98" i="56"/>
  <c r="N98" i="56"/>
  <c r="E25" i="56"/>
  <c r="P25" i="56"/>
  <c r="L20" i="56"/>
  <c r="L25" i="56" s="1"/>
  <c r="X23" i="56"/>
  <c r="W24" i="56"/>
  <c r="X24" i="56" s="1"/>
  <c r="D98" i="56"/>
  <c r="U98" i="56"/>
  <c r="W27" i="56"/>
  <c r="P33" i="56"/>
  <c r="L29" i="56"/>
  <c r="L33" i="56" s="1"/>
  <c r="X32" i="56"/>
  <c r="H41" i="56"/>
  <c r="L35" i="56"/>
  <c r="V41" i="56"/>
  <c r="L38" i="56"/>
  <c r="H49" i="56"/>
  <c r="V49" i="56"/>
  <c r="L47" i="56"/>
  <c r="X51" i="56"/>
  <c r="W52" i="56"/>
  <c r="X52" i="56" s="1"/>
  <c r="K65" i="56"/>
  <c r="X60" i="56"/>
  <c r="W61" i="56"/>
  <c r="X61" i="56" s="1"/>
  <c r="E65" i="56"/>
  <c r="E73" i="56"/>
  <c r="X69" i="56"/>
  <c r="W70" i="56"/>
  <c r="X70" i="56" s="1"/>
  <c r="X78" i="56"/>
  <c r="W79" i="56"/>
  <c r="X79" i="56" s="1"/>
  <c r="P89" i="56"/>
  <c r="L84" i="56"/>
  <c r="L89" i="56" s="1"/>
  <c r="E97" i="56"/>
  <c r="L11" i="56"/>
  <c r="L17" i="56" s="1"/>
  <c r="L43" i="56"/>
  <c r="P73" i="56"/>
  <c r="L75" i="56"/>
  <c r="L81" i="56" s="1"/>
  <c r="L67" i="56"/>
  <c r="L73" i="56" s="1"/>
  <c r="P97" i="56"/>
  <c r="V22" i="55"/>
  <c r="T40" i="55"/>
  <c r="V54" i="55"/>
  <c r="V86" i="55"/>
  <c r="V10" i="55"/>
  <c r="U12" i="55"/>
  <c r="V12" i="55" s="1"/>
  <c r="Q24" i="55"/>
  <c r="G32" i="55"/>
  <c r="K26" i="55"/>
  <c r="K27" i="55"/>
  <c r="V27" i="55" s="1"/>
  <c r="J40" i="55"/>
  <c r="K36" i="55"/>
  <c r="V36" i="55"/>
  <c r="V68" i="55"/>
  <c r="V45" i="55"/>
  <c r="V77" i="55"/>
  <c r="I97" i="55"/>
  <c r="T24" i="55"/>
  <c r="U21" i="55"/>
  <c r="V21" i="55" s="1"/>
  <c r="K31" i="55"/>
  <c r="V31" i="55" s="1"/>
  <c r="V53" i="55"/>
  <c r="V85" i="55"/>
  <c r="K13" i="55"/>
  <c r="K16" i="55" s="1"/>
  <c r="G24" i="55"/>
  <c r="Q32" i="55"/>
  <c r="Q40" i="55"/>
  <c r="U34" i="55"/>
  <c r="U35" i="55"/>
  <c r="V35" i="55" s="1"/>
  <c r="K48" i="55"/>
  <c r="V59" i="55"/>
  <c r="V63" i="55"/>
  <c r="V66" i="55"/>
  <c r="V91" i="55"/>
  <c r="V95" i="55"/>
  <c r="V42" i="55"/>
  <c r="Q72" i="55"/>
  <c r="K18" i="55"/>
  <c r="K24" i="55" s="1"/>
  <c r="U26" i="55"/>
  <c r="K50" i="55"/>
  <c r="K56" i="55" s="1"/>
  <c r="V56" i="55" s="1"/>
  <c r="U58" i="55"/>
  <c r="K82" i="55"/>
  <c r="U90" i="55"/>
  <c r="G48" i="55"/>
  <c r="V74" i="55"/>
  <c r="K58" i="55"/>
  <c r="K64" i="55" s="1"/>
  <c r="K67" i="55"/>
  <c r="V67" i="55" s="1"/>
  <c r="K76" i="55"/>
  <c r="K90" i="55"/>
  <c r="K96" i="55" s="1"/>
  <c r="W17" i="34"/>
  <c r="W49" i="34"/>
  <c r="W81" i="34"/>
  <c r="S98" i="34"/>
  <c r="W25" i="34"/>
  <c r="W89" i="34"/>
  <c r="W97" i="34"/>
  <c r="P17" i="34"/>
  <c r="P33" i="34"/>
  <c r="P49" i="34"/>
  <c r="P65" i="34"/>
  <c r="P81" i="34"/>
  <c r="P97" i="34"/>
  <c r="E97" i="34"/>
  <c r="K89" i="34"/>
  <c r="J96" i="49"/>
  <c r="V90" i="49"/>
  <c r="G96" i="49"/>
  <c r="V87" i="49"/>
  <c r="U82" i="49"/>
  <c r="K82" i="49"/>
  <c r="S80" i="49"/>
  <c r="R80" i="49"/>
  <c r="P80" i="49"/>
  <c r="O80" i="49"/>
  <c r="N80" i="49"/>
  <c r="M80" i="49"/>
  <c r="T79" i="49"/>
  <c r="Q79" i="49"/>
  <c r="T78" i="49"/>
  <c r="Q78" i="49"/>
  <c r="T77" i="49"/>
  <c r="Q77" i="49"/>
  <c r="T76" i="49"/>
  <c r="Q76" i="49"/>
  <c r="T75" i="49"/>
  <c r="Q75" i="49"/>
  <c r="T74" i="49"/>
  <c r="Q74" i="49"/>
  <c r="S72" i="49"/>
  <c r="R72" i="49"/>
  <c r="P72" i="49"/>
  <c r="O72" i="49"/>
  <c r="N72" i="49"/>
  <c r="M72" i="49"/>
  <c r="T71" i="49"/>
  <c r="Q71" i="49"/>
  <c r="T70" i="49"/>
  <c r="Q70" i="49"/>
  <c r="T69" i="49"/>
  <c r="Q69" i="49"/>
  <c r="T68" i="49"/>
  <c r="Q68" i="49"/>
  <c r="T67" i="49"/>
  <c r="Q67" i="49"/>
  <c r="T66" i="49"/>
  <c r="Q66" i="49"/>
  <c r="S64" i="49"/>
  <c r="R64" i="49"/>
  <c r="P64" i="49"/>
  <c r="O64" i="49"/>
  <c r="N64" i="49"/>
  <c r="M64" i="49"/>
  <c r="T63" i="49"/>
  <c r="Q63" i="49"/>
  <c r="T62" i="49"/>
  <c r="Q62" i="49"/>
  <c r="T61" i="49"/>
  <c r="Q61" i="49"/>
  <c r="T60" i="49"/>
  <c r="Q60" i="49"/>
  <c r="T59" i="49"/>
  <c r="Q59" i="49"/>
  <c r="T58" i="49"/>
  <c r="Q58" i="49"/>
  <c r="S56" i="49"/>
  <c r="R56" i="49"/>
  <c r="P56" i="49"/>
  <c r="O56" i="49"/>
  <c r="N56" i="49"/>
  <c r="M56" i="49"/>
  <c r="T55" i="49"/>
  <c r="Q55" i="49"/>
  <c r="T54" i="49"/>
  <c r="Q54" i="49"/>
  <c r="T53" i="49"/>
  <c r="Q53" i="49"/>
  <c r="T52" i="49"/>
  <c r="Q52" i="49"/>
  <c r="T51" i="49"/>
  <c r="Q51" i="49"/>
  <c r="T50" i="49"/>
  <c r="Q50" i="49"/>
  <c r="S48" i="49"/>
  <c r="R48" i="49"/>
  <c r="P48" i="49"/>
  <c r="O48" i="49"/>
  <c r="N48" i="49"/>
  <c r="M48" i="49"/>
  <c r="T47" i="49"/>
  <c r="Q47" i="49"/>
  <c r="T46" i="49"/>
  <c r="Q46" i="49"/>
  <c r="T45" i="49"/>
  <c r="Q45" i="49"/>
  <c r="T44" i="49"/>
  <c r="Q44" i="49"/>
  <c r="T43" i="49"/>
  <c r="Q43" i="49"/>
  <c r="T42" i="49"/>
  <c r="Q42" i="49"/>
  <c r="S40" i="49"/>
  <c r="R40" i="49"/>
  <c r="P40" i="49"/>
  <c r="O40" i="49"/>
  <c r="N40" i="49"/>
  <c r="M40" i="49"/>
  <c r="T39" i="49"/>
  <c r="Q39" i="49"/>
  <c r="T38" i="49"/>
  <c r="Q38" i="49"/>
  <c r="T37" i="49"/>
  <c r="Q37" i="49"/>
  <c r="T36" i="49"/>
  <c r="Q36" i="49"/>
  <c r="T35" i="49"/>
  <c r="Q35" i="49"/>
  <c r="T34" i="49"/>
  <c r="Q34" i="49"/>
  <c r="S32" i="49"/>
  <c r="R32" i="49"/>
  <c r="P32" i="49"/>
  <c r="O32" i="49"/>
  <c r="N32" i="49"/>
  <c r="M32" i="49"/>
  <c r="T31" i="49"/>
  <c r="Q31" i="49"/>
  <c r="T30" i="49"/>
  <c r="Q30" i="49"/>
  <c r="T29" i="49"/>
  <c r="Q29" i="49"/>
  <c r="T28" i="49"/>
  <c r="Q28" i="49"/>
  <c r="T27" i="49"/>
  <c r="Q27" i="49"/>
  <c r="T26" i="49"/>
  <c r="Q26" i="49"/>
  <c r="S24" i="49"/>
  <c r="R24" i="49"/>
  <c r="P24" i="49"/>
  <c r="O24" i="49"/>
  <c r="N24" i="49"/>
  <c r="M24" i="49"/>
  <c r="T23" i="49"/>
  <c r="Q23" i="49"/>
  <c r="T22" i="49"/>
  <c r="Q22" i="49"/>
  <c r="T21" i="49"/>
  <c r="Q21" i="49"/>
  <c r="T20" i="49"/>
  <c r="Q20" i="49"/>
  <c r="T19" i="49"/>
  <c r="Q19" i="49"/>
  <c r="T18" i="49"/>
  <c r="Q18" i="49"/>
  <c r="S16" i="49"/>
  <c r="R16" i="49"/>
  <c r="R97" i="49" s="1"/>
  <c r="P16" i="49"/>
  <c r="O16" i="49"/>
  <c r="N16" i="49"/>
  <c r="M16" i="49"/>
  <c r="T15" i="49"/>
  <c r="Q15" i="49"/>
  <c r="T14" i="49"/>
  <c r="Q14" i="49"/>
  <c r="T13" i="49"/>
  <c r="Q13" i="49"/>
  <c r="T12" i="49"/>
  <c r="Q12" i="49"/>
  <c r="T11" i="49"/>
  <c r="Q11" i="49"/>
  <c r="T10" i="49"/>
  <c r="Q10" i="49"/>
  <c r="J11" i="49"/>
  <c r="J10" i="49"/>
  <c r="X25" i="56" l="1"/>
  <c r="V98" i="56"/>
  <c r="V43" i="55"/>
  <c r="N97" i="49"/>
  <c r="V76" i="55"/>
  <c r="X75" i="56"/>
  <c r="X91" i="34"/>
  <c r="M97" i="49"/>
  <c r="X89" i="34"/>
  <c r="K88" i="55"/>
  <c r="V88" i="55" s="1"/>
  <c r="U59" i="49"/>
  <c r="U63" i="49"/>
  <c r="U70" i="49"/>
  <c r="U77" i="49"/>
  <c r="V50" i="55"/>
  <c r="G97" i="55"/>
  <c r="L41" i="56"/>
  <c r="L98" i="56" s="1"/>
  <c r="X88" i="56"/>
  <c r="S98" i="56"/>
  <c r="V62" i="55"/>
  <c r="V11" i="55"/>
  <c r="V39" i="55"/>
  <c r="W73" i="34"/>
  <c r="X84" i="56"/>
  <c r="H98" i="56"/>
  <c r="J97" i="55"/>
  <c r="X97" i="34"/>
  <c r="P98" i="56"/>
  <c r="K98" i="56"/>
  <c r="W41" i="34"/>
  <c r="U75" i="49"/>
  <c r="U79" i="49"/>
  <c r="W65" i="34"/>
  <c r="X91" i="56"/>
  <c r="V70" i="55"/>
  <c r="P98" i="34"/>
  <c r="S97" i="49"/>
  <c r="V48" i="55"/>
  <c r="W33" i="34"/>
  <c r="V82" i="55"/>
  <c r="W97" i="56"/>
  <c r="X97" i="56" s="1"/>
  <c r="X72" i="56"/>
  <c r="X80" i="56"/>
  <c r="O97" i="49"/>
  <c r="K88" i="49"/>
  <c r="P97" i="49"/>
  <c r="T97" i="55"/>
  <c r="Q97" i="55"/>
  <c r="U72" i="55"/>
  <c r="U24" i="55"/>
  <c r="K72" i="55"/>
  <c r="V71" i="55"/>
  <c r="L49" i="56"/>
  <c r="W81" i="56"/>
  <c r="X81" i="56" s="1"/>
  <c r="X47" i="56"/>
  <c r="W73" i="56"/>
  <c r="X73" i="56" s="1"/>
  <c r="W33" i="56"/>
  <c r="X33" i="56" s="1"/>
  <c r="X27" i="56"/>
  <c r="W89" i="56"/>
  <c r="X89" i="56" s="1"/>
  <c r="X67" i="56"/>
  <c r="X38" i="56"/>
  <c r="W41" i="56"/>
  <c r="X20" i="56"/>
  <c r="X43" i="56"/>
  <c r="X11" i="56"/>
  <c r="W65" i="56"/>
  <c r="X65" i="56" s="1"/>
  <c r="X59" i="56"/>
  <c r="W57" i="56"/>
  <c r="X57" i="56" s="1"/>
  <c r="X29" i="56"/>
  <c r="W49" i="56"/>
  <c r="X17" i="56"/>
  <c r="U64" i="55"/>
  <c r="V64" i="55" s="1"/>
  <c r="V58" i="55"/>
  <c r="V18" i="55"/>
  <c r="U96" i="55"/>
  <c r="V96" i="55" s="1"/>
  <c r="V90" i="55"/>
  <c r="K80" i="55"/>
  <c r="V80" i="55" s="1"/>
  <c r="V34" i="55"/>
  <c r="U40" i="55"/>
  <c r="V40" i="55" s="1"/>
  <c r="V24" i="55"/>
  <c r="V16" i="55"/>
  <c r="K32" i="55"/>
  <c r="U32" i="55"/>
  <c r="V32" i="55" s="1"/>
  <c r="V26" i="55"/>
  <c r="V13" i="55"/>
  <c r="U88" i="49"/>
  <c r="V88" i="49" s="1"/>
  <c r="V82" i="49"/>
  <c r="U31" i="49"/>
  <c r="U14" i="49"/>
  <c r="U28" i="49"/>
  <c r="U37" i="49"/>
  <c r="U39" i="49"/>
  <c r="U44" i="49"/>
  <c r="U46" i="49"/>
  <c r="U51" i="49"/>
  <c r="U62" i="49"/>
  <c r="T40" i="49"/>
  <c r="T32" i="49"/>
  <c r="U13" i="49"/>
  <c r="U15" i="49"/>
  <c r="U20" i="49"/>
  <c r="U29" i="49"/>
  <c r="U52" i="49"/>
  <c r="U43" i="49"/>
  <c r="U45" i="49"/>
  <c r="U47" i="49"/>
  <c r="Q56" i="49"/>
  <c r="U58" i="49"/>
  <c r="U69" i="49"/>
  <c r="U71" i="49"/>
  <c r="U76" i="49"/>
  <c r="U78" i="49"/>
  <c r="T72" i="49"/>
  <c r="U12" i="49"/>
  <c r="U19" i="49"/>
  <c r="U23" i="49"/>
  <c r="U38" i="49"/>
  <c r="U67" i="49"/>
  <c r="Q24" i="49"/>
  <c r="Q48" i="49"/>
  <c r="Q80" i="49"/>
  <c r="U27" i="49"/>
  <c r="U34" i="49"/>
  <c r="U36" i="49"/>
  <c r="U53" i="49"/>
  <c r="U55" i="49"/>
  <c r="U66" i="49"/>
  <c r="U68" i="49"/>
  <c r="Q16" i="49"/>
  <c r="T24" i="49"/>
  <c r="U22" i="49"/>
  <c r="U30" i="49"/>
  <c r="T48" i="49"/>
  <c r="T56" i="49"/>
  <c r="U61" i="49"/>
  <c r="T80" i="49"/>
  <c r="T16" i="49"/>
  <c r="Q40" i="49"/>
  <c r="U54" i="49"/>
  <c r="T64" i="49"/>
  <c r="U11" i="49"/>
  <c r="U21" i="49"/>
  <c r="U60" i="49"/>
  <c r="Q72" i="49"/>
  <c r="U26" i="49"/>
  <c r="Q32" i="49"/>
  <c r="Q64" i="49"/>
  <c r="U18" i="49"/>
  <c r="U50" i="49"/>
  <c r="U10" i="49"/>
  <c r="U35" i="49"/>
  <c r="U42" i="49"/>
  <c r="U74" i="49"/>
  <c r="B21" i="39"/>
  <c r="K97" i="55" l="1"/>
  <c r="V72" i="55"/>
  <c r="V97" i="55" s="1"/>
  <c r="W98" i="56"/>
  <c r="X98" i="56" s="1"/>
  <c r="U97" i="55"/>
  <c r="W98" i="34"/>
  <c r="X49" i="56"/>
  <c r="X41" i="56"/>
  <c r="T97" i="49"/>
  <c r="Q97" i="49"/>
  <c r="U48" i="49"/>
  <c r="U72" i="49"/>
  <c r="U40" i="49"/>
  <c r="U80" i="49"/>
  <c r="U32" i="49"/>
  <c r="U16" i="49"/>
  <c r="U64" i="49"/>
  <c r="U56" i="49"/>
  <c r="U24" i="49"/>
  <c r="K46" i="4"/>
  <c r="J46" i="4"/>
  <c r="I46" i="4"/>
  <c r="H46" i="4"/>
  <c r="G46" i="4"/>
  <c r="F46" i="4"/>
  <c r="E46" i="4"/>
  <c r="D46" i="4"/>
  <c r="C46" i="4"/>
  <c r="K33" i="4"/>
  <c r="J33" i="4"/>
  <c r="I33" i="4"/>
  <c r="H33" i="4"/>
  <c r="G33" i="4"/>
  <c r="F33" i="4"/>
  <c r="E33" i="4"/>
  <c r="D33" i="4"/>
  <c r="C33" i="4"/>
  <c r="E20" i="4"/>
  <c r="F20" i="4"/>
  <c r="G20" i="4"/>
  <c r="H20" i="4"/>
  <c r="I20" i="4"/>
  <c r="J20" i="4"/>
  <c r="K20" i="4"/>
  <c r="D20" i="4"/>
  <c r="C20" i="4"/>
  <c r="U97" i="49" l="1"/>
  <c r="J81" i="34"/>
  <c r="I81" i="34"/>
  <c r="G81" i="34"/>
  <c r="F81" i="34"/>
  <c r="D81" i="34"/>
  <c r="C81" i="34"/>
  <c r="K80" i="34"/>
  <c r="H80" i="34"/>
  <c r="E80" i="34"/>
  <c r="K79" i="34"/>
  <c r="H79" i="34"/>
  <c r="E79" i="34"/>
  <c r="K78" i="34"/>
  <c r="H78" i="34"/>
  <c r="E78" i="34"/>
  <c r="K77" i="34"/>
  <c r="L77" i="34" s="1"/>
  <c r="X77" i="34" s="1"/>
  <c r="H77" i="34"/>
  <c r="E77" i="34"/>
  <c r="K76" i="34"/>
  <c r="L76" i="34" s="1"/>
  <c r="X76" i="34" s="1"/>
  <c r="H76" i="34"/>
  <c r="E76" i="34"/>
  <c r="K75" i="34"/>
  <c r="H75" i="34"/>
  <c r="E75" i="34"/>
  <c r="J73" i="34"/>
  <c r="I73" i="34"/>
  <c r="G73" i="34"/>
  <c r="F73" i="34"/>
  <c r="D73" i="34"/>
  <c r="C73" i="34"/>
  <c r="K72" i="34"/>
  <c r="H72" i="34"/>
  <c r="E72" i="34"/>
  <c r="K71" i="34"/>
  <c r="H71" i="34"/>
  <c r="E71" i="34"/>
  <c r="K70" i="34"/>
  <c r="H70" i="34"/>
  <c r="E70" i="34"/>
  <c r="K69" i="34"/>
  <c r="H69" i="34"/>
  <c r="E69" i="34"/>
  <c r="K68" i="34"/>
  <c r="H68" i="34"/>
  <c r="E68" i="34"/>
  <c r="K67" i="34"/>
  <c r="H67" i="34"/>
  <c r="E67" i="34"/>
  <c r="J65" i="34"/>
  <c r="I65" i="34"/>
  <c r="G65" i="34"/>
  <c r="F65" i="34"/>
  <c r="D65" i="34"/>
  <c r="C65" i="34"/>
  <c r="K64" i="34"/>
  <c r="H64" i="34"/>
  <c r="E64" i="34"/>
  <c r="K63" i="34"/>
  <c r="H63" i="34"/>
  <c r="E63" i="34"/>
  <c r="K62" i="34"/>
  <c r="H62" i="34"/>
  <c r="E62" i="34"/>
  <c r="K61" i="34"/>
  <c r="H61" i="34"/>
  <c r="E61" i="34"/>
  <c r="K60" i="34"/>
  <c r="H60" i="34"/>
  <c r="E60" i="34"/>
  <c r="K59" i="34"/>
  <c r="H59" i="34"/>
  <c r="E59" i="34"/>
  <c r="J57" i="34"/>
  <c r="I57" i="34"/>
  <c r="G57" i="34"/>
  <c r="F57" i="34"/>
  <c r="D57" i="34"/>
  <c r="C57" i="34"/>
  <c r="K56" i="34"/>
  <c r="H56" i="34"/>
  <c r="E56" i="34"/>
  <c r="K55" i="34"/>
  <c r="H55" i="34"/>
  <c r="E55" i="34"/>
  <c r="K54" i="34"/>
  <c r="H54" i="34"/>
  <c r="E54" i="34"/>
  <c r="K53" i="34"/>
  <c r="H53" i="34"/>
  <c r="E53" i="34"/>
  <c r="K52" i="34"/>
  <c r="H52" i="34"/>
  <c r="E52" i="34"/>
  <c r="K51" i="34"/>
  <c r="H51" i="34"/>
  <c r="E51" i="34"/>
  <c r="J49" i="34"/>
  <c r="I49" i="34"/>
  <c r="G49" i="34"/>
  <c r="F49" i="34"/>
  <c r="D49" i="34"/>
  <c r="C49" i="34"/>
  <c r="K48" i="34"/>
  <c r="H48" i="34"/>
  <c r="E48" i="34"/>
  <c r="K47" i="34"/>
  <c r="H47" i="34"/>
  <c r="E47" i="34"/>
  <c r="K46" i="34"/>
  <c r="H46" i="34"/>
  <c r="E46" i="34"/>
  <c r="K45" i="34"/>
  <c r="H45" i="34"/>
  <c r="E45" i="34"/>
  <c r="K44" i="34"/>
  <c r="H44" i="34"/>
  <c r="E44" i="34"/>
  <c r="K43" i="34"/>
  <c r="H43" i="34"/>
  <c r="E43" i="34"/>
  <c r="J41" i="34"/>
  <c r="I41" i="34"/>
  <c r="G41" i="34"/>
  <c r="F41" i="34"/>
  <c r="D41" i="34"/>
  <c r="C41" i="34"/>
  <c r="K40" i="34"/>
  <c r="H40" i="34"/>
  <c r="E40" i="34"/>
  <c r="K39" i="34"/>
  <c r="H39" i="34"/>
  <c r="E39" i="34"/>
  <c r="K38" i="34"/>
  <c r="H38" i="34"/>
  <c r="E38" i="34"/>
  <c r="K37" i="34"/>
  <c r="H37" i="34"/>
  <c r="E37" i="34"/>
  <c r="K36" i="34"/>
  <c r="L36" i="34" s="1"/>
  <c r="X36" i="34" s="1"/>
  <c r="H36" i="34"/>
  <c r="E36" i="34"/>
  <c r="K35" i="34"/>
  <c r="H35" i="34"/>
  <c r="E35" i="34"/>
  <c r="J33" i="34"/>
  <c r="I33" i="34"/>
  <c r="G33" i="34"/>
  <c r="F33" i="34"/>
  <c r="D33" i="34"/>
  <c r="C33" i="34"/>
  <c r="K32" i="34"/>
  <c r="H32" i="34"/>
  <c r="E32" i="34"/>
  <c r="K31" i="34"/>
  <c r="H31" i="34"/>
  <c r="E31" i="34"/>
  <c r="K30" i="34"/>
  <c r="H30" i="34"/>
  <c r="E30" i="34"/>
  <c r="K29" i="34"/>
  <c r="H29" i="34"/>
  <c r="E29" i="34"/>
  <c r="K28" i="34"/>
  <c r="H28" i="34"/>
  <c r="E28" i="34"/>
  <c r="K27" i="34"/>
  <c r="H27" i="34"/>
  <c r="E27" i="34"/>
  <c r="J25" i="34"/>
  <c r="I25" i="34"/>
  <c r="G25" i="34"/>
  <c r="F25" i="34"/>
  <c r="D25" i="34"/>
  <c r="C25" i="34"/>
  <c r="K24" i="34"/>
  <c r="H24" i="34"/>
  <c r="E24" i="34"/>
  <c r="K23" i="34"/>
  <c r="H23" i="34"/>
  <c r="E23" i="34"/>
  <c r="K22" i="34"/>
  <c r="H22" i="34"/>
  <c r="E22" i="34"/>
  <c r="L22" i="34" s="1"/>
  <c r="X22" i="34" s="1"/>
  <c r="K21" i="34"/>
  <c r="H21" i="34"/>
  <c r="E21" i="34"/>
  <c r="K20" i="34"/>
  <c r="H20" i="34"/>
  <c r="E20" i="34"/>
  <c r="K19" i="34"/>
  <c r="H19" i="34"/>
  <c r="E19" i="34"/>
  <c r="D17" i="34"/>
  <c r="D98" i="34" s="1"/>
  <c r="F17" i="34"/>
  <c r="G17" i="34"/>
  <c r="G98" i="34" s="1"/>
  <c r="I17" i="34"/>
  <c r="I98" i="34" s="1"/>
  <c r="J17" i="34"/>
  <c r="J98" i="34" s="1"/>
  <c r="H12" i="34"/>
  <c r="H13" i="34"/>
  <c r="H14" i="34"/>
  <c r="H15" i="34"/>
  <c r="H16" i="34"/>
  <c r="H11" i="34"/>
  <c r="I80" i="49"/>
  <c r="H80" i="49"/>
  <c r="F80" i="49"/>
  <c r="E80" i="49"/>
  <c r="D80" i="49"/>
  <c r="C80" i="49"/>
  <c r="J79" i="49"/>
  <c r="G79" i="49"/>
  <c r="J78" i="49"/>
  <c r="G78" i="49"/>
  <c r="J77" i="49"/>
  <c r="G77" i="49"/>
  <c r="J76" i="49"/>
  <c r="G76" i="49"/>
  <c r="J75" i="49"/>
  <c r="G75" i="49"/>
  <c r="J74" i="49"/>
  <c r="G74" i="49"/>
  <c r="I72" i="49"/>
  <c r="H72" i="49"/>
  <c r="F72" i="49"/>
  <c r="E72" i="49"/>
  <c r="D72" i="49"/>
  <c r="C72" i="49"/>
  <c r="J71" i="49"/>
  <c r="G71" i="49"/>
  <c r="J70" i="49"/>
  <c r="G70" i="49"/>
  <c r="J69" i="49"/>
  <c r="G69" i="49"/>
  <c r="J68" i="49"/>
  <c r="G68" i="49"/>
  <c r="J67" i="49"/>
  <c r="G67" i="49"/>
  <c r="J66" i="49"/>
  <c r="G66" i="49"/>
  <c r="I64" i="49"/>
  <c r="H64" i="49"/>
  <c r="F64" i="49"/>
  <c r="E64" i="49"/>
  <c r="D64" i="49"/>
  <c r="C64" i="49"/>
  <c r="J63" i="49"/>
  <c r="G63" i="49"/>
  <c r="J62" i="49"/>
  <c r="G62" i="49"/>
  <c r="J61" i="49"/>
  <c r="G61" i="49"/>
  <c r="J60" i="49"/>
  <c r="G60" i="49"/>
  <c r="J59" i="49"/>
  <c r="G59" i="49"/>
  <c r="J58" i="49"/>
  <c r="G58" i="49"/>
  <c r="I56" i="49"/>
  <c r="H56" i="49"/>
  <c r="F56" i="49"/>
  <c r="E56" i="49"/>
  <c r="D56" i="49"/>
  <c r="C56" i="49"/>
  <c r="J55" i="49"/>
  <c r="G55" i="49"/>
  <c r="J54" i="49"/>
  <c r="G54" i="49"/>
  <c r="J53" i="49"/>
  <c r="G53" i="49"/>
  <c r="J52" i="49"/>
  <c r="G52" i="49"/>
  <c r="J51" i="49"/>
  <c r="G51" i="49"/>
  <c r="J50" i="49"/>
  <c r="G50" i="49"/>
  <c r="I48" i="49"/>
  <c r="H48" i="49"/>
  <c r="F48" i="49"/>
  <c r="E48" i="49"/>
  <c r="D48" i="49"/>
  <c r="C48" i="49"/>
  <c r="J47" i="49"/>
  <c r="G47" i="49"/>
  <c r="J46" i="49"/>
  <c r="G46" i="49"/>
  <c r="J45" i="49"/>
  <c r="G45" i="49"/>
  <c r="J44" i="49"/>
  <c r="G44" i="49"/>
  <c r="J43" i="49"/>
  <c r="G43" i="49"/>
  <c r="J42" i="49"/>
  <c r="G42" i="49"/>
  <c r="I40" i="49"/>
  <c r="H40" i="49"/>
  <c r="F40" i="49"/>
  <c r="E40" i="49"/>
  <c r="D40" i="49"/>
  <c r="C40" i="49"/>
  <c r="J39" i="49"/>
  <c r="G39" i="49"/>
  <c r="J38" i="49"/>
  <c r="G38" i="49"/>
  <c r="J37" i="49"/>
  <c r="G37" i="49"/>
  <c r="J36" i="49"/>
  <c r="G36" i="49"/>
  <c r="J35" i="49"/>
  <c r="G35" i="49"/>
  <c r="J34" i="49"/>
  <c r="G34" i="49"/>
  <c r="I32" i="49"/>
  <c r="H32" i="49"/>
  <c r="F32" i="49"/>
  <c r="E32" i="49"/>
  <c r="D32" i="49"/>
  <c r="C32" i="49"/>
  <c r="J31" i="49"/>
  <c r="G31" i="49"/>
  <c r="J30" i="49"/>
  <c r="G30" i="49"/>
  <c r="J29" i="49"/>
  <c r="G29" i="49"/>
  <c r="J28" i="49"/>
  <c r="G28" i="49"/>
  <c r="J27" i="49"/>
  <c r="G27" i="49"/>
  <c r="J26" i="49"/>
  <c r="G26" i="49"/>
  <c r="I24" i="49"/>
  <c r="H24" i="49"/>
  <c r="F24" i="49"/>
  <c r="E24" i="49"/>
  <c r="D24" i="49"/>
  <c r="C24" i="49"/>
  <c r="J23" i="49"/>
  <c r="G23" i="49"/>
  <c r="J22" i="49"/>
  <c r="G22" i="49"/>
  <c r="J21" i="49"/>
  <c r="G21" i="49"/>
  <c r="J20" i="49"/>
  <c r="G20" i="49"/>
  <c r="J19" i="49"/>
  <c r="G19" i="49"/>
  <c r="J18" i="49"/>
  <c r="G18" i="49"/>
  <c r="D16" i="49"/>
  <c r="E16" i="49"/>
  <c r="F16" i="49"/>
  <c r="H16" i="49"/>
  <c r="I16" i="49"/>
  <c r="G11" i="49"/>
  <c r="G12" i="49"/>
  <c r="G13" i="49"/>
  <c r="G14" i="49"/>
  <c r="G15" i="49"/>
  <c r="G10" i="49"/>
  <c r="K10" i="49" s="1"/>
  <c r="V10" i="49" s="1"/>
  <c r="F97" i="49" l="1"/>
  <c r="H97" i="49"/>
  <c r="L40" i="34"/>
  <c r="X40" i="34" s="1"/>
  <c r="L48" i="34"/>
  <c r="X48" i="34" s="1"/>
  <c r="L72" i="34"/>
  <c r="X72" i="34" s="1"/>
  <c r="L80" i="34"/>
  <c r="X80" i="34" s="1"/>
  <c r="E97" i="49"/>
  <c r="I97" i="49"/>
  <c r="D97" i="49"/>
  <c r="F98" i="34"/>
  <c r="H25" i="34"/>
  <c r="H41" i="34"/>
  <c r="H49" i="34"/>
  <c r="H81" i="34"/>
  <c r="H17" i="34"/>
  <c r="K25" i="34"/>
  <c r="L21" i="34"/>
  <c r="X21" i="34" s="1"/>
  <c r="K33" i="34"/>
  <c r="L29" i="34"/>
  <c r="X29" i="34" s="1"/>
  <c r="L31" i="34"/>
  <c r="X31" i="34" s="1"/>
  <c r="L39" i="34"/>
  <c r="X39" i="34" s="1"/>
  <c r="L61" i="34"/>
  <c r="X61" i="34" s="1"/>
  <c r="L63" i="34"/>
  <c r="X63" i="34" s="1"/>
  <c r="K73" i="34"/>
  <c r="L71" i="34"/>
  <c r="X71" i="34" s="1"/>
  <c r="L28" i="34"/>
  <c r="X28" i="34" s="1"/>
  <c r="L30" i="34"/>
  <c r="X30" i="34" s="1"/>
  <c r="L52" i="34"/>
  <c r="X52" i="34" s="1"/>
  <c r="L54" i="34"/>
  <c r="X54" i="34" s="1"/>
  <c r="L60" i="34"/>
  <c r="X60" i="34" s="1"/>
  <c r="L62" i="34"/>
  <c r="X62" i="34" s="1"/>
  <c r="L27" i="34"/>
  <c r="X27" i="34" s="1"/>
  <c r="E41" i="34"/>
  <c r="L51" i="34"/>
  <c r="X51" i="34" s="1"/>
  <c r="E57" i="34"/>
  <c r="L20" i="34"/>
  <c r="X20" i="34" s="1"/>
  <c r="L24" i="34"/>
  <c r="X24" i="34" s="1"/>
  <c r="K41" i="34"/>
  <c r="L19" i="34"/>
  <c r="X19" i="34" s="1"/>
  <c r="L23" i="34"/>
  <c r="X23" i="34" s="1"/>
  <c r="E33" i="34"/>
  <c r="L38" i="34"/>
  <c r="X38" i="34" s="1"/>
  <c r="K49" i="34"/>
  <c r="L45" i="34"/>
  <c r="X45" i="34" s="1"/>
  <c r="L47" i="34"/>
  <c r="X47" i="34" s="1"/>
  <c r="H57" i="34"/>
  <c r="L56" i="34"/>
  <c r="X56" i="34" s="1"/>
  <c r="L59" i="34"/>
  <c r="X59" i="34" s="1"/>
  <c r="E65" i="34"/>
  <c r="L68" i="34"/>
  <c r="X68" i="34" s="1"/>
  <c r="L70" i="34"/>
  <c r="X70" i="34" s="1"/>
  <c r="K81" i="34"/>
  <c r="L79" i="34"/>
  <c r="X79" i="34" s="1"/>
  <c r="H33" i="34"/>
  <c r="L32" i="34"/>
  <c r="X32" i="34" s="1"/>
  <c r="L37" i="34"/>
  <c r="X37" i="34" s="1"/>
  <c r="L44" i="34"/>
  <c r="X44" i="34" s="1"/>
  <c r="L46" i="34"/>
  <c r="X46" i="34" s="1"/>
  <c r="K57" i="34"/>
  <c r="L53" i="34"/>
  <c r="X53" i="34" s="1"/>
  <c r="L55" i="34"/>
  <c r="X55" i="34" s="1"/>
  <c r="H65" i="34"/>
  <c r="L64" i="34"/>
  <c r="X64" i="34" s="1"/>
  <c r="L67" i="34"/>
  <c r="X67" i="34" s="1"/>
  <c r="L69" i="34"/>
  <c r="X69" i="34" s="1"/>
  <c r="E73" i="34"/>
  <c r="L78" i="34"/>
  <c r="X78" i="34" s="1"/>
  <c r="L43" i="34"/>
  <c r="E49" i="34"/>
  <c r="K65" i="34"/>
  <c r="H73" i="34"/>
  <c r="L75" i="34"/>
  <c r="X75" i="34" s="1"/>
  <c r="E81" i="34"/>
  <c r="K77" i="49"/>
  <c r="V77" i="49" s="1"/>
  <c r="L35" i="34"/>
  <c r="X35" i="34" s="1"/>
  <c r="E25" i="34"/>
  <c r="K21" i="49"/>
  <c r="V21" i="49" s="1"/>
  <c r="K35" i="49"/>
  <c r="V35" i="49" s="1"/>
  <c r="K37" i="49"/>
  <c r="V37" i="49" s="1"/>
  <c r="K39" i="49"/>
  <c r="V39" i="49" s="1"/>
  <c r="K46" i="49"/>
  <c r="V46" i="49" s="1"/>
  <c r="K51" i="49"/>
  <c r="V51" i="49" s="1"/>
  <c r="K53" i="49"/>
  <c r="V53" i="49" s="1"/>
  <c r="K55" i="49"/>
  <c r="V55" i="49" s="1"/>
  <c r="K60" i="49"/>
  <c r="V60" i="49" s="1"/>
  <c r="K78" i="49"/>
  <c r="V78" i="49" s="1"/>
  <c r="K76" i="49"/>
  <c r="V76" i="49" s="1"/>
  <c r="K69" i="49"/>
  <c r="V69" i="49" s="1"/>
  <c r="J80" i="49"/>
  <c r="K61" i="49"/>
  <c r="V61" i="49" s="1"/>
  <c r="K63" i="49"/>
  <c r="V63" i="49" s="1"/>
  <c r="K75" i="49"/>
  <c r="V75" i="49" s="1"/>
  <c r="G64" i="49"/>
  <c r="G72" i="49"/>
  <c r="K62" i="49"/>
  <c r="V62" i="49" s="1"/>
  <c r="K52" i="49"/>
  <c r="V52" i="49" s="1"/>
  <c r="K70" i="49"/>
  <c r="V70" i="49" s="1"/>
  <c r="K30" i="49"/>
  <c r="V30" i="49" s="1"/>
  <c r="J72" i="49"/>
  <c r="K68" i="49"/>
  <c r="V68" i="49" s="1"/>
  <c r="K45" i="49"/>
  <c r="V45" i="49" s="1"/>
  <c r="K47" i="49"/>
  <c r="V47" i="49" s="1"/>
  <c r="G56" i="49"/>
  <c r="K58" i="49"/>
  <c r="V58" i="49" s="1"/>
  <c r="K67" i="49"/>
  <c r="V67" i="49" s="1"/>
  <c r="K79" i="49"/>
  <c r="V79" i="49" s="1"/>
  <c r="K31" i="49"/>
  <c r="V31" i="49" s="1"/>
  <c r="J56" i="49"/>
  <c r="K54" i="49"/>
  <c r="V54" i="49" s="1"/>
  <c r="K71" i="49"/>
  <c r="V71" i="49" s="1"/>
  <c r="G80" i="49"/>
  <c r="K36" i="49"/>
  <c r="V36" i="49" s="1"/>
  <c r="G48" i="49"/>
  <c r="G16" i="49"/>
  <c r="J24" i="49"/>
  <c r="K22" i="49"/>
  <c r="V22" i="49" s="1"/>
  <c r="G32" i="49"/>
  <c r="K29" i="49"/>
  <c r="V29" i="49" s="1"/>
  <c r="K74" i="49"/>
  <c r="V74" i="49" s="1"/>
  <c r="K66" i="49"/>
  <c r="V66" i="49" s="1"/>
  <c r="K59" i="49"/>
  <c r="V59" i="49" s="1"/>
  <c r="J64" i="49"/>
  <c r="K50" i="49"/>
  <c r="V50" i="49" s="1"/>
  <c r="K19" i="49"/>
  <c r="V19" i="49" s="1"/>
  <c r="K23" i="49"/>
  <c r="V23" i="49" s="1"/>
  <c r="K27" i="49"/>
  <c r="V27" i="49" s="1"/>
  <c r="G40" i="49"/>
  <c r="J48" i="49"/>
  <c r="K44" i="49"/>
  <c r="V44" i="49" s="1"/>
  <c r="G24" i="49"/>
  <c r="K20" i="49"/>
  <c r="V20" i="49" s="1"/>
  <c r="J32" i="49"/>
  <c r="K28" i="49"/>
  <c r="V28" i="49" s="1"/>
  <c r="J40" i="49"/>
  <c r="K38" i="49"/>
  <c r="V38" i="49" s="1"/>
  <c r="K43" i="49"/>
  <c r="V43" i="49" s="1"/>
  <c r="K42" i="49"/>
  <c r="V42" i="49" s="1"/>
  <c r="K34" i="49"/>
  <c r="V34" i="49" s="1"/>
  <c r="K26" i="49"/>
  <c r="V26" i="49" s="1"/>
  <c r="K18" i="49"/>
  <c r="V18" i="49" s="1"/>
  <c r="L49" i="34" l="1"/>
  <c r="X49" i="34" s="1"/>
  <c r="X43" i="34"/>
  <c r="G97" i="49"/>
  <c r="H98" i="34"/>
  <c r="L57" i="34"/>
  <c r="X57" i="34" s="1"/>
  <c r="L33" i="34"/>
  <c r="X33" i="34" s="1"/>
  <c r="L25" i="34"/>
  <c r="X25" i="34" s="1"/>
  <c r="L65" i="34"/>
  <c r="X65" i="34" s="1"/>
  <c r="L73" i="34"/>
  <c r="X73" i="34" s="1"/>
  <c r="L81" i="34"/>
  <c r="X81" i="34" s="1"/>
  <c r="L41" i="34"/>
  <c r="X41" i="34" s="1"/>
  <c r="K48" i="49"/>
  <c r="V48" i="49" s="1"/>
  <c r="K24" i="49"/>
  <c r="V24" i="49" s="1"/>
  <c r="K80" i="49"/>
  <c r="V80" i="49" s="1"/>
  <c r="K64" i="49"/>
  <c r="V64" i="49" s="1"/>
  <c r="K72" i="49"/>
  <c r="V72" i="49" s="1"/>
  <c r="K56" i="49"/>
  <c r="V56" i="49" s="1"/>
  <c r="K40" i="49"/>
  <c r="V40" i="49" s="1"/>
  <c r="K32" i="49"/>
  <c r="V32" i="49" s="1"/>
  <c r="C16" i="49" l="1"/>
  <c r="C97" i="49" s="1"/>
  <c r="J15" i="49"/>
  <c r="K15" i="49" s="1"/>
  <c r="V15" i="49" s="1"/>
  <c r="J14" i="49"/>
  <c r="K14" i="49" s="1"/>
  <c r="V14" i="49" s="1"/>
  <c r="J13" i="49"/>
  <c r="K13" i="49" s="1"/>
  <c r="V13" i="49" s="1"/>
  <c r="J12" i="49"/>
  <c r="K12" i="49" s="1"/>
  <c r="V12" i="49" s="1"/>
  <c r="K11" i="49" l="1"/>
  <c r="J16" i="49"/>
  <c r="J97" i="49" s="1"/>
  <c r="K16" i="49" l="1"/>
  <c r="K97" i="49" s="1"/>
  <c r="V11" i="49"/>
  <c r="V16" i="49" l="1"/>
  <c r="V97" i="49" s="1"/>
  <c r="E158" i="48"/>
  <c r="F158" i="48" s="1"/>
  <c r="D158" i="48"/>
  <c r="C158" i="48"/>
  <c r="E149" i="48"/>
  <c r="F149" i="48" s="1"/>
  <c r="D149" i="48"/>
  <c r="C149" i="48"/>
  <c r="E144" i="48"/>
  <c r="F144" i="48" s="1"/>
  <c r="D144" i="48"/>
  <c r="C144" i="48"/>
  <c r="E136" i="48"/>
  <c r="D136" i="48"/>
  <c r="C136" i="48"/>
  <c r="E133" i="48"/>
  <c r="F133" i="48" s="1"/>
  <c r="D133" i="48"/>
  <c r="C133" i="48"/>
  <c r="E130" i="48"/>
  <c r="F130" i="48" s="1"/>
  <c r="D130" i="48"/>
  <c r="C130" i="48"/>
  <c r="E122" i="48"/>
  <c r="F122" i="48" s="1"/>
  <c r="D122" i="48"/>
  <c r="C122" i="48"/>
  <c r="E118" i="48"/>
  <c r="F118" i="48" s="1"/>
  <c r="D118" i="48"/>
  <c r="C118" i="48"/>
  <c r="E115" i="48"/>
  <c r="F115" i="48" s="1"/>
  <c r="D115" i="48"/>
  <c r="C115" i="48"/>
  <c r="E102" i="48"/>
  <c r="F102" i="48" s="1"/>
  <c r="D102" i="48"/>
  <c r="C102" i="48"/>
  <c r="F92" i="48"/>
  <c r="E92" i="48"/>
  <c r="D92" i="48"/>
  <c r="C92" i="48"/>
  <c r="E56" i="48"/>
  <c r="F56" i="48" s="1"/>
  <c r="D56" i="48"/>
  <c r="C56" i="48"/>
  <c r="E46" i="48"/>
  <c r="F46" i="48" s="1"/>
  <c r="D46" i="48"/>
  <c r="C46" i="48"/>
  <c r="E41" i="48"/>
  <c r="F41" i="48" s="1"/>
  <c r="D41" i="48"/>
  <c r="C41" i="48"/>
  <c r="E38" i="48"/>
  <c r="F38" i="48" s="1"/>
  <c r="D38" i="48"/>
  <c r="C38" i="48"/>
  <c r="E31" i="48"/>
  <c r="F31" i="48" s="1"/>
  <c r="D31" i="48"/>
  <c r="C31" i="48"/>
  <c r="E24" i="48"/>
  <c r="F24" i="48" s="1"/>
  <c r="D24" i="48"/>
  <c r="C24" i="48"/>
  <c r="E19" i="48"/>
  <c r="F19" i="48" s="1"/>
  <c r="D19" i="48"/>
  <c r="C19" i="48"/>
  <c r="E12" i="48"/>
  <c r="F12" i="48" s="1"/>
  <c r="D12" i="48"/>
  <c r="C12" i="48"/>
  <c r="E9" i="48"/>
  <c r="F9" i="48" s="1"/>
  <c r="D9" i="48"/>
  <c r="C9" i="48"/>
  <c r="D90" i="48" l="1"/>
  <c r="D161" i="48" s="1"/>
  <c r="C90" i="48"/>
  <c r="C161" i="48" s="1"/>
  <c r="E90" i="48"/>
  <c r="F90" i="48" s="1"/>
  <c r="F136" i="48"/>
  <c r="E161" i="48" l="1"/>
  <c r="F161" i="48" l="1"/>
  <c r="D38" i="18"/>
  <c r="D54" i="39" l="1"/>
  <c r="C54" i="39"/>
  <c r="M34" i="27"/>
  <c r="D44" i="46"/>
  <c r="E44" i="46"/>
  <c r="F44" i="46"/>
  <c r="C44" i="46"/>
  <c r="D58" i="46"/>
  <c r="E58" i="46"/>
  <c r="F58" i="46"/>
  <c r="C58" i="46"/>
  <c r="F30" i="46"/>
  <c r="E30" i="46"/>
  <c r="D30" i="46"/>
  <c r="C30" i="46"/>
  <c r="C57" i="39" l="1"/>
  <c r="C56" i="39"/>
  <c r="D57" i="39"/>
  <c r="D56" i="39"/>
  <c r="E38" i="18"/>
  <c r="G38" i="18"/>
  <c r="H38" i="18"/>
  <c r="I38" i="18"/>
  <c r="B38" i="18"/>
  <c r="D24" i="39" l="1"/>
  <c r="C34" i="27"/>
  <c r="D34" i="27"/>
  <c r="E34" i="27"/>
  <c r="F34" i="27"/>
  <c r="G34" i="27"/>
  <c r="H34" i="27"/>
  <c r="I34" i="27"/>
  <c r="J34" i="27"/>
  <c r="K34" i="27"/>
  <c r="L34" i="27"/>
  <c r="N34" i="27"/>
  <c r="O34" i="27"/>
  <c r="P34" i="27"/>
  <c r="B34" i="27"/>
  <c r="H28" i="27"/>
  <c r="I28" i="27"/>
  <c r="C28" i="27"/>
  <c r="D28" i="27"/>
  <c r="E28" i="27"/>
  <c r="F28" i="27"/>
  <c r="G28" i="27"/>
  <c r="J28" i="27"/>
  <c r="K28" i="27"/>
  <c r="L28" i="27"/>
  <c r="M28" i="27"/>
  <c r="N28" i="27"/>
  <c r="O28" i="27"/>
  <c r="P28" i="27"/>
  <c r="B28" i="27"/>
  <c r="D16" i="27"/>
  <c r="J44" i="36"/>
  <c r="J45" i="36" s="1"/>
  <c r="I44" i="36"/>
  <c r="I45" i="36" s="1"/>
  <c r="H44" i="36"/>
  <c r="H45" i="36" s="1"/>
  <c r="G44" i="36"/>
  <c r="G45" i="36" s="1"/>
  <c r="F44" i="36"/>
  <c r="F45" i="36" s="1"/>
  <c r="F37" i="36"/>
  <c r="E44" i="36"/>
  <c r="E45" i="36" s="1"/>
  <c r="E37" i="36"/>
  <c r="F30" i="36"/>
  <c r="G30" i="36"/>
  <c r="H30" i="36"/>
  <c r="I30" i="36"/>
  <c r="J30" i="36"/>
  <c r="E30" i="36"/>
  <c r="F23" i="36"/>
  <c r="G23" i="36"/>
  <c r="H23" i="36"/>
  <c r="I23" i="36"/>
  <c r="J23" i="36"/>
  <c r="E23" i="36"/>
  <c r="F16" i="36"/>
  <c r="G16" i="36"/>
  <c r="C65" i="39" s="1"/>
  <c r="H16" i="36"/>
  <c r="I16" i="36"/>
  <c r="D65" i="39" s="1"/>
  <c r="J16" i="36"/>
  <c r="E16" i="36"/>
  <c r="B65" i="39" s="1"/>
  <c r="B13" i="39" l="1"/>
  <c r="B19" i="39"/>
  <c r="D35" i="27"/>
  <c r="C24" i="39"/>
  <c r="C9" i="39" l="1"/>
  <c r="D9" i="39"/>
  <c r="M71" i="38"/>
  <c r="J71" i="38"/>
  <c r="G71" i="38"/>
  <c r="M70" i="38"/>
  <c r="J70" i="38"/>
  <c r="G70" i="38"/>
  <c r="M69" i="38"/>
  <c r="J69" i="38"/>
  <c r="G69" i="38"/>
  <c r="M68" i="38"/>
  <c r="J68" i="38"/>
  <c r="G68" i="38"/>
  <c r="M67" i="38"/>
  <c r="J67" i="38"/>
  <c r="G67" i="38"/>
  <c r="M66" i="38"/>
  <c r="J66" i="38"/>
  <c r="G66" i="38"/>
  <c r="M64" i="38"/>
  <c r="J64" i="38"/>
  <c r="G64" i="38"/>
  <c r="M63" i="38"/>
  <c r="J63" i="38"/>
  <c r="G63" i="38"/>
  <c r="M62" i="38"/>
  <c r="J62" i="38"/>
  <c r="G62" i="38"/>
  <c r="M61" i="38"/>
  <c r="J61" i="38"/>
  <c r="G61" i="38"/>
  <c r="M60" i="38"/>
  <c r="J60" i="38"/>
  <c r="G60" i="38"/>
  <c r="M59" i="38"/>
  <c r="J59" i="38"/>
  <c r="G59" i="38"/>
  <c r="M57" i="38"/>
  <c r="J57" i="38"/>
  <c r="G57" i="38"/>
  <c r="M56" i="38"/>
  <c r="J56" i="38"/>
  <c r="G56" i="38"/>
  <c r="M55" i="38"/>
  <c r="J55" i="38"/>
  <c r="G55" i="38"/>
  <c r="M54" i="38"/>
  <c r="J54" i="38"/>
  <c r="G54" i="38"/>
  <c r="M53" i="38"/>
  <c r="J53" i="38"/>
  <c r="G53" i="38"/>
  <c r="M52" i="38"/>
  <c r="J52" i="38"/>
  <c r="G52" i="38"/>
  <c r="M51" i="38"/>
  <c r="J51" i="38"/>
  <c r="G51" i="38"/>
  <c r="M50" i="38"/>
  <c r="J50" i="38"/>
  <c r="G50" i="38"/>
  <c r="M49" i="38"/>
  <c r="J49" i="38"/>
  <c r="G49" i="38"/>
  <c r="M48" i="38"/>
  <c r="J48" i="38"/>
  <c r="G48" i="38"/>
  <c r="M46" i="38"/>
  <c r="J46" i="38"/>
  <c r="G46" i="38"/>
  <c r="M45" i="38"/>
  <c r="J45" i="38"/>
  <c r="G45" i="38"/>
  <c r="M43" i="38"/>
  <c r="J43" i="38"/>
  <c r="G43" i="38"/>
  <c r="M41" i="38"/>
  <c r="J41" i="38"/>
  <c r="G41" i="38"/>
  <c r="M40" i="38"/>
  <c r="J40" i="38"/>
  <c r="G40" i="38"/>
  <c r="M39" i="38"/>
  <c r="J39" i="38"/>
  <c r="G39" i="38"/>
  <c r="M38" i="38"/>
  <c r="J38" i="38"/>
  <c r="G38" i="38"/>
  <c r="M37" i="38"/>
  <c r="J37" i="38"/>
  <c r="G37" i="38"/>
  <c r="M36" i="38"/>
  <c r="J36" i="38"/>
  <c r="G36" i="38"/>
  <c r="M34" i="38"/>
  <c r="J34" i="38"/>
  <c r="G34" i="38"/>
  <c r="M33" i="38"/>
  <c r="J33" i="38"/>
  <c r="G33" i="38"/>
  <c r="M32" i="38"/>
  <c r="J32" i="38"/>
  <c r="G32" i="38"/>
  <c r="M31" i="38"/>
  <c r="J31" i="38"/>
  <c r="G31" i="38"/>
  <c r="M30" i="38"/>
  <c r="J30" i="38"/>
  <c r="G30" i="38"/>
  <c r="M29" i="38"/>
  <c r="J29" i="38"/>
  <c r="G29" i="38"/>
  <c r="M27" i="38"/>
  <c r="J27" i="38"/>
  <c r="G27" i="38"/>
  <c r="M26" i="38"/>
  <c r="J26" i="38"/>
  <c r="G26" i="38"/>
  <c r="M25" i="38"/>
  <c r="J25" i="38"/>
  <c r="G25" i="38"/>
  <c r="M24" i="38"/>
  <c r="J24" i="38"/>
  <c r="G24" i="38"/>
  <c r="M23" i="38"/>
  <c r="J23" i="38"/>
  <c r="G23" i="38"/>
  <c r="M22" i="38"/>
  <c r="J22" i="38"/>
  <c r="G22" i="38"/>
  <c r="M21" i="38"/>
  <c r="J21" i="38"/>
  <c r="G21" i="38"/>
  <c r="M19" i="38"/>
  <c r="J19" i="38"/>
  <c r="G19" i="38"/>
  <c r="M18" i="38"/>
  <c r="J18" i="38"/>
  <c r="G18" i="38"/>
  <c r="M17" i="38"/>
  <c r="J17" i="38"/>
  <c r="G17" i="38"/>
  <c r="M16" i="38"/>
  <c r="J16" i="38"/>
  <c r="G16" i="38"/>
  <c r="M15" i="38"/>
  <c r="J15" i="38"/>
  <c r="G15" i="38"/>
  <c r="M14" i="38"/>
  <c r="J14" i="38"/>
  <c r="G14" i="38"/>
  <c r="M13" i="38"/>
  <c r="J13" i="38"/>
  <c r="G13" i="38"/>
  <c r="M12" i="38"/>
  <c r="J12" i="38"/>
  <c r="G12" i="38"/>
  <c r="M11" i="38"/>
  <c r="J11" i="38"/>
  <c r="G11" i="38"/>
  <c r="M10" i="38"/>
  <c r="J10" i="38"/>
  <c r="G10" i="38"/>
  <c r="C17" i="34" l="1"/>
  <c r="C98" i="34" s="1"/>
  <c r="K16" i="34"/>
  <c r="E16" i="34"/>
  <c r="K15" i="34"/>
  <c r="E15" i="34"/>
  <c r="K14" i="34"/>
  <c r="E14" i="34"/>
  <c r="K13" i="34"/>
  <c r="E13" i="34"/>
  <c r="K12" i="34"/>
  <c r="E12" i="34"/>
  <c r="L12" i="34" s="1"/>
  <c r="X12" i="34" s="1"/>
  <c r="K11" i="34"/>
  <c r="E11" i="34"/>
  <c r="K17" i="34" l="1"/>
  <c r="K98" i="34" s="1"/>
  <c r="L13" i="34"/>
  <c r="X13" i="34" s="1"/>
  <c r="L15" i="34"/>
  <c r="X15" i="34" s="1"/>
  <c r="L14" i="34"/>
  <c r="X14" i="34" s="1"/>
  <c r="L16" i="34"/>
  <c r="X16" i="34" s="1"/>
  <c r="L11" i="34"/>
  <c r="X11" i="34" s="1"/>
  <c r="E17" i="34"/>
  <c r="E98" i="34" s="1"/>
  <c r="L17" i="34" l="1"/>
  <c r="D61" i="39"/>
  <c r="L98" i="34" l="1"/>
  <c r="X98" i="34" s="1"/>
  <c r="X17" i="34"/>
  <c r="D13" i="39"/>
  <c r="D19" i="39"/>
  <c r="C61" i="39"/>
  <c r="M16" i="27"/>
  <c r="M35" i="27" s="1"/>
  <c r="N16" i="27"/>
  <c r="N35" i="27" s="1"/>
  <c r="O16" i="27"/>
  <c r="O35" i="27" s="1"/>
  <c r="P16" i="27"/>
  <c r="P35" i="27" s="1"/>
  <c r="L16" i="27"/>
  <c r="L35" i="27" s="1"/>
  <c r="G16" i="27"/>
  <c r="G35" i="27" s="1"/>
  <c r="C19" i="39" l="1"/>
  <c r="C13" i="39"/>
  <c r="C55" i="39"/>
  <c r="K16" i="27"/>
  <c r="K35" i="27" s="1"/>
  <c r="J16" i="27"/>
  <c r="J35" i="27" s="1"/>
  <c r="I16" i="27"/>
  <c r="I35" i="27" s="1"/>
  <c r="H16" i="27"/>
  <c r="H35" i="27" s="1"/>
  <c r="F16" i="27"/>
  <c r="F35" i="27" s="1"/>
  <c r="E16" i="27"/>
  <c r="E35" i="27" s="1"/>
  <c r="C16" i="27"/>
  <c r="C35" i="27" s="1"/>
  <c r="B16" i="27"/>
  <c r="B35" i="27" s="1"/>
  <c r="B24" i="39" l="1"/>
  <c r="B49" i="39" l="1"/>
  <c r="B50" i="39"/>
  <c r="C21" i="39"/>
  <c r="C50" i="39" s="1"/>
  <c r="D21" i="39"/>
  <c r="D50" i="39" s="1"/>
  <c r="D49" i="39" l="1"/>
  <c r="C49" i="39"/>
  <c r="C9" i="25"/>
  <c r="C59" i="25"/>
  <c r="C54" i="25"/>
  <c r="C48" i="25"/>
  <c r="C41" i="25"/>
  <c r="C27" i="25"/>
  <c r="D63" i="2" l="1"/>
  <c r="D42" i="2"/>
  <c r="D26" i="2"/>
  <c r="D17" i="2"/>
  <c r="D8" i="2"/>
  <c r="D68" i="25"/>
  <c r="D59" i="25"/>
  <c r="D54" i="25"/>
  <c r="D48" i="25"/>
  <c r="D41" i="25"/>
  <c r="D27" i="25"/>
  <c r="D9" i="25"/>
  <c r="D24" i="2" l="1"/>
  <c r="D61" i="2"/>
  <c r="C52" i="39" l="1"/>
  <c r="C15" i="39"/>
  <c r="C53" i="39"/>
  <c r="D72" i="2"/>
  <c r="E68" i="25" l="1"/>
  <c r="C68" i="25"/>
  <c r="E59" i="25"/>
  <c r="F59" i="25" s="1"/>
  <c r="E54" i="25"/>
  <c r="F54" i="25" s="1"/>
  <c r="E48" i="25"/>
  <c r="F48" i="25" s="1"/>
  <c r="E41" i="25"/>
  <c r="F36" i="3"/>
  <c r="F38" i="3" s="1"/>
  <c r="F40" i="3" s="1"/>
  <c r="F50" i="3" s="1"/>
  <c r="F53" i="3" s="1"/>
  <c r="E27" i="25"/>
  <c r="F27" i="25" s="1"/>
  <c r="E9" i="25"/>
  <c r="F9" i="25" s="1"/>
  <c r="C42" i="3"/>
  <c r="C26" i="3"/>
  <c r="D55" i="39"/>
  <c r="B17" i="39"/>
  <c r="C8" i="2"/>
  <c r="E8" i="2"/>
  <c r="F8" i="2"/>
  <c r="C17" i="2"/>
  <c r="E17" i="2"/>
  <c r="F17" i="2"/>
  <c r="E26" i="2"/>
  <c r="F26" i="2"/>
  <c r="E42" i="2"/>
  <c r="F42" i="2"/>
  <c r="C63" i="2"/>
  <c r="E63" i="2"/>
  <c r="F63" i="2"/>
  <c r="C48" i="3" l="1"/>
  <c r="B54" i="39" s="1"/>
  <c r="B9" i="39"/>
  <c r="B55" i="39" s="1"/>
  <c r="F41" i="25"/>
  <c r="C24" i="2"/>
  <c r="C38" i="3"/>
  <c r="C40" i="3" s="1"/>
  <c r="E61" i="2"/>
  <c r="E24" i="2"/>
  <c r="F24" i="2"/>
  <c r="F61" i="2"/>
  <c r="C61" i="2"/>
  <c r="F68" i="25"/>
  <c r="B56" i="39" l="1"/>
  <c r="B57" i="39"/>
  <c r="C50" i="3"/>
  <c r="C53" i="3" s="1"/>
  <c r="D53" i="39"/>
  <c r="B53" i="39"/>
  <c r="B15" i="39"/>
  <c r="C72" i="2"/>
  <c r="E72" i="2"/>
  <c r="F72" i="2"/>
  <c r="D52" i="39" l="1"/>
  <c r="D15" i="39"/>
  <c r="B52" i="39" l="1"/>
</calcChain>
</file>

<file path=xl/sharedStrings.xml><?xml version="1.0" encoding="utf-8"?>
<sst xmlns="http://schemas.openxmlformats.org/spreadsheetml/2006/main" count="6338" uniqueCount="1362">
  <si>
    <t>Object Code</t>
  </si>
  <si>
    <t>A01101</t>
  </si>
  <si>
    <t>Basic Pay</t>
  </si>
  <si>
    <t>A01102</t>
  </si>
  <si>
    <t>Personal Pay</t>
  </si>
  <si>
    <t>A01103</t>
  </si>
  <si>
    <t>Special Pay</t>
  </si>
  <si>
    <t>A01104</t>
  </si>
  <si>
    <t>Technical Pay</t>
  </si>
  <si>
    <t>A01105</t>
  </si>
  <si>
    <t>Qualification Pay</t>
  </si>
  <si>
    <t>A01106</t>
  </si>
  <si>
    <t>Pay of Contract Staff</t>
  </si>
  <si>
    <t>A0110602</t>
  </si>
  <si>
    <t>Tenure Track Pay</t>
  </si>
  <si>
    <t>A01150</t>
  </si>
  <si>
    <t>Others</t>
  </si>
  <si>
    <t>A01151</t>
  </si>
  <si>
    <t>A01152</t>
  </si>
  <si>
    <t>A01153</t>
  </si>
  <si>
    <t>A01155</t>
  </si>
  <si>
    <t>A01156</t>
  </si>
  <si>
    <t>A01170</t>
  </si>
  <si>
    <t>Total Pay (Pay of Officers + Pay of Staff)</t>
  </si>
  <si>
    <t>A01201</t>
  </si>
  <si>
    <t>Senior Post Allowance</t>
  </si>
  <si>
    <t>A01202</t>
  </si>
  <si>
    <t>House Rent Allowance</t>
  </si>
  <si>
    <t>A01203</t>
  </si>
  <si>
    <t>Conveyance Allowance</t>
  </si>
  <si>
    <t>A0120402</t>
  </si>
  <si>
    <t>Utility Allowance</t>
  </si>
  <si>
    <t>A01207</t>
  </si>
  <si>
    <t>Washing Allowance</t>
  </si>
  <si>
    <t>A01208</t>
  </si>
  <si>
    <t>Dress Allowance</t>
  </si>
  <si>
    <t>A0129903</t>
  </si>
  <si>
    <t>Others - Integrated Allowance</t>
  </si>
  <si>
    <t>A0129904</t>
  </si>
  <si>
    <t>Others - Gun Allowance</t>
  </si>
  <si>
    <t>A01211</t>
  </si>
  <si>
    <t>Hill Allowance</t>
  </si>
  <si>
    <t>A01216</t>
  </si>
  <si>
    <t>Qualification/PhD/Special S&amp;T 
Allowance</t>
  </si>
  <si>
    <t>A01217</t>
  </si>
  <si>
    <t>Medical Allowance</t>
  </si>
  <si>
    <t>A01222</t>
  </si>
  <si>
    <t>Hardship Allowance</t>
  </si>
  <si>
    <t>A01224</t>
  </si>
  <si>
    <t>Entertainment Allowance</t>
  </si>
  <si>
    <t>A01226</t>
  </si>
  <si>
    <t>Computer Allowance</t>
  </si>
  <si>
    <t>A01227</t>
  </si>
  <si>
    <t>Project Allowance</t>
  </si>
  <si>
    <t>A01228</t>
  </si>
  <si>
    <t>Orderly Allowance</t>
  </si>
  <si>
    <t>A01230</t>
  </si>
  <si>
    <t>Dusting Allowance</t>
  </si>
  <si>
    <t>A01231</t>
  </si>
  <si>
    <t>Drinking Water Allowance</t>
  </si>
  <si>
    <t>A01236</t>
  </si>
  <si>
    <t>Deputation Allowance</t>
  </si>
  <si>
    <t>A01237</t>
  </si>
  <si>
    <t>Design Allowance</t>
  </si>
  <si>
    <t>A01238</t>
  </si>
  <si>
    <t>A01252</t>
  </si>
  <si>
    <t>Non Practising Allowance</t>
  </si>
  <si>
    <t>A01254</t>
  </si>
  <si>
    <t>Anaesthesia Allowance</t>
  </si>
  <si>
    <t>A01263</t>
  </si>
  <si>
    <t>Research Allowance</t>
  </si>
  <si>
    <t>A01267</t>
  </si>
  <si>
    <t>Provost / Warden / Boarding Allowance</t>
  </si>
  <si>
    <t>A01270</t>
  </si>
  <si>
    <t>Other Regular Allowances  - A01211 - 70</t>
  </si>
  <si>
    <t>Total Regular Allowances (Regular+ Others)</t>
  </si>
  <si>
    <t> A01271 </t>
  </si>
  <si>
    <t>Overtime Allowance to Drivers</t>
  </si>
  <si>
    <t> A01272 </t>
  </si>
  <si>
    <t>Night Duty Allowance</t>
  </si>
  <si>
    <t> A01273 </t>
  </si>
  <si>
    <t>Honorarium</t>
  </si>
  <si>
    <t> A01274 </t>
  </si>
  <si>
    <t>Medical Charges  - Hospitalization etc.</t>
  </si>
  <si>
    <t> A01277 </t>
  </si>
  <si>
    <t>Contingent Paid Staff / Daily Wages</t>
  </si>
  <si>
    <t> A0127801</t>
  </si>
  <si>
    <t> A0127802</t>
  </si>
  <si>
    <t>Group Insurance</t>
  </si>
  <si>
    <t> A01289</t>
  </si>
  <si>
    <t>Teaching Allowance</t>
  </si>
  <si>
    <t>Total Establishment Charges</t>
  </si>
  <si>
    <t>Particulars</t>
  </si>
  <si>
    <t>a.</t>
  </si>
  <si>
    <t>a. </t>
  </si>
  <si>
    <t>b.</t>
  </si>
  <si>
    <t>c.</t>
  </si>
  <si>
    <t>d.</t>
  </si>
  <si>
    <t>e.</t>
  </si>
  <si>
    <t>f. </t>
  </si>
  <si>
    <t>3.    Total  Own Resources</t>
  </si>
  <si>
    <t>On Campus Students (sub-total)</t>
  </si>
  <si>
    <t>b. </t>
  </si>
  <si>
    <t>c. </t>
  </si>
  <si>
    <t>Income from Consultancy &amp; Testing</t>
  </si>
  <si>
    <t>Income from Intellectual Property</t>
  </si>
  <si>
    <t>3 (ii) Other Venues of Income [3(ii) a - 3(ii) f]</t>
  </si>
  <si>
    <t>A. Total Available Resources [1+2+3]</t>
  </si>
  <si>
    <t>Other Establishment Charges</t>
  </si>
  <si>
    <t>Sanctioned 
Posts</t>
  </si>
  <si>
    <t>Filled Posts</t>
  </si>
  <si>
    <t>Vacant Posts</t>
  </si>
  <si>
    <t>PhD</t>
  </si>
  <si>
    <t>Non-PhD</t>
  </si>
  <si>
    <t>Total</t>
  </si>
  <si>
    <t>Number of Posts</t>
  </si>
  <si>
    <t>Male</t>
  </si>
  <si>
    <t>Female</t>
  </si>
  <si>
    <t>Arts / Humanities</t>
  </si>
  <si>
    <t>Professor</t>
  </si>
  <si>
    <t>Associate Professor</t>
  </si>
  <si>
    <t>Assistant Professor</t>
  </si>
  <si>
    <t>Lecturer</t>
  </si>
  <si>
    <t>Social Sciences</t>
  </si>
  <si>
    <t>Agriculture</t>
  </si>
  <si>
    <t>Medical</t>
  </si>
  <si>
    <t>Veterinary Sciences</t>
  </si>
  <si>
    <t>Engineering</t>
  </si>
  <si>
    <t>Grand Total</t>
  </si>
  <si>
    <t>Computer Sciences / IT</t>
  </si>
  <si>
    <t>Number</t>
  </si>
  <si>
    <t>Bachelor</t>
  </si>
  <si>
    <t>Bechelor</t>
  </si>
  <si>
    <t>Master</t>
  </si>
  <si>
    <t>BPS</t>
  </si>
  <si>
    <t>TTS</t>
  </si>
  <si>
    <t xml:space="preserve"> </t>
  </si>
  <si>
    <t>Code
No.</t>
  </si>
  <si>
    <t xml:space="preserve">Budget Heads </t>
  </si>
  <si>
    <t>A09201</t>
  </si>
  <si>
    <t>Hardware</t>
  </si>
  <si>
    <t>A09202</t>
  </si>
  <si>
    <t>Software</t>
  </si>
  <si>
    <t>A09203</t>
  </si>
  <si>
    <t>A09501</t>
  </si>
  <si>
    <t>A09601</t>
  </si>
  <si>
    <t>A09701</t>
  </si>
  <si>
    <t>A09801</t>
  </si>
  <si>
    <t>A09470</t>
  </si>
  <si>
    <t>A124</t>
  </si>
  <si>
    <t>A12405</t>
  </si>
  <si>
    <t>A12470</t>
  </si>
  <si>
    <t>A13001</t>
  </si>
  <si>
    <t>Transport</t>
  </si>
  <si>
    <t>A13101</t>
  </si>
  <si>
    <t>A13201</t>
  </si>
  <si>
    <t>A13301</t>
  </si>
  <si>
    <t>A13302</t>
  </si>
  <si>
    <t>A13304</t>
  </si>
  <si>
    <t>Structures</t>
  </si>
  <si>
    <t>A13701</t>
  </si>
  <si>
    <t>A13702</t>
  </si>
  <si>
    <t>A13703</t>
  </si>
  <si>
    <t>A13801</t>
  </si>
  <si>
    <t>A13901</t>
  </si>
  <si>
    <t>A13920</t>
  </si>
  <si>
    <t>A021</t>
  </si>
  <si>
    <t>A02101</t>
  </si>
  <si>
    <t>A02102</t>
  </si>
  <si>
    <t>A022</t>
  </si>
  <si>
    <t>A02201</t>
  </si>
  <si>
    <t>A02203</t>
  </si>
  <si>
    <t>A03101</t>
  </si>
  <si>
    <t>A03102</t>
  </si>
  <si>
    <t>A032</t>
  </si>
  <si>
    <t>A03201</t>
  </si>
  <si>
    <t>A03202</t>
  </si>
  <si>
    <t>A03205</t>
  </si>
  <si>
    <t>A033</t>
  </si>
  <si>
    <t>A03301</t>
  </si>
  <si>
    <t>Gas</t>
  </si>
  <si>
    <t>A03302</t>
  </si>
  <si>
    <t>Water</t>
  </si>
  <si>
    <t>A03303</t>
  </si>
  <si>
    <t>Electricity</t>
  </si>
  <si>
    <t>A03304</t>
  </si>
  <si>
    <t>A034</t>
  </si>
  <si>
    <t>A03402</t>
  </si>
  <si>
    <t>A03403</t>
  </si>
  <si>
    <t>A03404</t>
  </si>
  <si>
    <t>A03410</t>
  </si>
  <si>
    <t>A036</t>
  </si>
  <si>
    <t>A03602</t>
  </si>
  <si>
    <t>Insurance</t>
  </si>
  <si>
    <t>A03603</t>
  </si>
  <si>
    <t>Registration</t>
  </si>
  <si>
    <t>A037</t>
  </si>
  <si>
    <t>A03770</t>
  </si>
  <si>
    <t>A038</t>
  </si>
  <si>
    <t>A03801</t>
  </si>
  <si>
    <t>A03802</t>
  </si>
  <si>
    <t>A03805</t>
  </si>
  <si>
    <t>A03806</t>
  </si>
  <si>
    <t>A03807</t>
  </si>
  <si>
    <t>A03808</t>
  </si>
  <si>
    <t>A03809</t>
  </si>
  <si>
    <t>A03810</t>
  </si>
  <si>
    <t>A03820</t>
  </si>
  <si>
    <t>A039</t>
  </si>
  <si>
    <t>A03901</t>
  </si>
  <si>
    <t>Stationery</t>
  </si>
  <si>
    <t>A03902</t>
  </si>
  <si>
    <t>A03903</t>
  </si>
  <si>
    <t>A0397006</t>
  </si>
  <si>
    <t>A03904</t>
  </si>
  <si>
    <t>A03905</t>
  </si>
  <si>
    <t>A03906</t>
  </si>
  <si>
    <t>A03907</t>
  </si>
  <si>
    <t>A03912</t>
  </si>
  <si>
    <t>A03913</t>
  </si>
  <si>
    <t>A03915</t>
  </si>
  <si>
    <t>A03916</t>
  </si>
  <si>
    <t>A03917</t>
  </si>
  <si>
    <t>A03918</t>
  </si>
  <si>
    <t>A03919</t>
  </si>
  <si>
    <t>A03927</t>
  </si>
  <si>
    <t>A03933</t>
  </si>
  <si>
    <t>A03935</t>
  </si>
  <si>
    <t>A03936</t>
  </si>
  <si>
    <t>A03940</t>
  </si>
  <si>
    <t>A03942</t>
  </si>
  <si>
    <t>A03959</t>
  </si>
  <si>
    <t>A03970</t>
  </si>
  <si>
    <t>A0397002</t>
  </si>
  <si>
    <t>A0397003</t>
  </si>
  <si>
    <t>A0397004</t>
  </si>
  <si>
    <t>A0397005</t>
  </si>
  <si>
    <t>A04101</t>
  </si>
  <si>
    <t>Pension</t>
  </si>
  <si>
    <t>A04102</t>
  </si>
  <si>
    <t>A04103</t>
  </si>
  <si>
    <t>Gratuity</t>
  </si>
  <si>
    <t>A04104</t>
  </si>
  <si>
    <t>A04105</t>
  </si>
  <si>
    <t>A04106</t>
  </si>
  <si>
    <t>A04110</t>
  </si>
  <si>
    <t>A04114</t>
  </si>
  <si>
    <t>A04170</t>
  </si>
  <si>
    <t>A06101</t>
  </si>
  <si>
    <t>A0610102</t>
  </si>
  <si>
    <t>A0610103</t>
  </si>
  <si>
    <t>A0610104</t>
  </si>
  <si>
    <t>A06102</t>
  </si>
  <si>
    <t>A06103</t>
  </si>
  <si>
    <t>A06104</t>
  </si>
  <si>
    <t>Bonuses</t>
  </si>
  <si>
    <t>A06202</t>
  </si>
  <si>
    <t>A06301</t>
  </si>
  <si>
    <t>A081</t>
  </si>
  <si>
    <t>A08101</t>
  </si>
  <si>
    <t>A08102</t>
  </si>
  <si>
    <t>A08103</t>
  </si>
  <si>
    <t>A08104</t>
  </si>
  <si>
    <t>HEC-109</t>
  </si>
  <si>
    <t>C02813</t>
  </si>
  <si>
    <t>C0281301</t>
  </si>
  <si>
    <t>C0281306</t>
  </si>
  <si>
    <t>C0281201</t>
  </si>
  <si>
    <t>C02815</t>
  </si>
  <si>
    <t>C0281501</t>
  </si>
  <si>
    <t>C0281809</t>
  </si>
  <si>
    <t>Total:</t>
  </si>
  <si>
    <t>Rs. in Million</t>
  </si>
  <si>
    <t>Consolidated Position of Funds in all Bank Accounts</t>
  </si>
  <si>
    <t>Name of  University / Institute: __________________________________________________________________</t>
  </si>
  <si>
    <t>S.</t>
  </si>
  <si>
    <t xml:space="preserve">Name, Designation </t>
  </si>
  <si>
    <t>Pay</t>
  </si>
  <si>
    <t>Sen.</t>
  </si>
  <si>
    <t>Enter.</t>
  </si>
  <si>
    <t>Orderly</t>
  </si>
  <si>
    <t>H. Rent</t>
  </si>
  <si>
    <t>Convey.</t>
  </si>
  <si>
    <t>Qualifica-</t>
  </si>
  <si>
    <t>Dean/</t>
  </si>
  <si>
    <t>Compu-</t>
  </si>
  <si>
    <t>Washing</t>
  </si>
  <si>
    <t xml:space="preserve">Dress </t>
  </si>
  <si>
    <t>Dusting</t>
  </si>
  <si>
    <t>Gun</t>
  </si>
  <si>
    <t xml:space="preserve">Hill </t>
  </si>
  <si>
    <t>Hard-
ship</t>
  </si>
  <si>
    <t>Any</t>
  </si>
  <si>
    <t>No.</t>
  </si>
  <si>
    <t>&amp; Scale</t>
  </si>
  <si>
    <t>Post</t>
  </si>
  <si>
    <t>Allow</t>
  </si>
  <si>
    <t>Allow.</t>
  </si>
  <si>
    <t>tion/ Ph.D.</t>
  </si>
  <si>
    <t>Chairman</t>
  </si>
  <si>
    <t>ter Allow.</t>
  </si>
  <si>
    <t>Relief</t>
  </si>
  <si>
    <t>other</t>
  </si>
  <si>
    <t xml:space="preserve">Officers / Staff (All Administrative/Services Departments) </t>
  </si>
  <si>
    <t>Arts / Humanities / Social Sciences Departments</t>
  </si>
  <si>
    <t>Total (Faculty + Staff)</t>
  </si>
  <si>
    <t>Science (Basic, Natural, IT etc.) Departments</t>
  </si>
  <si>
    <t>Agriculture Departments</t>
  </si>
  <si>
    <t>Medical / Veterinary Departments</t>
  </si>
  <si>
    <t>Engineering Departments</t>
  </si>
  <si>
    <t>Grand Total:</t>
  </si>
  <si>
    <r>
      <t>Note:</t>
    </r>
    <r>
      <rPr>
        <sz val="10"/>
        <color indexed="10"/>
        <rFont val="Arial"/>
        <family val="2"/>
      </rPr>
      <t xml:space="preserve"> Impact of each allowance being paid by the University / Institute / Centre to the emloyees may be calculated in this proforma, by adding / deleting name(s) of different allowances and tallied with what has been mentioned in proforma HEC-107. </t>
    </r>
  </si>
  <si>
    <t>Enrolment in Affiliated Colleges and External/Private Students</t>
  </si>
  <si>
    <t>Level of Degree</t>
  </si>
  <si>
    <t>Discipline</t>
  </si>
  <si>
    <t>Duration of Degree</t>
  </si>
  <si>
    <t>B.A (Pass)</t>
  </si>
  <si>
    <t>2 Year</t>
  </si>
  <si>
    <t>B.Sc. (Pass)</t>
  </si>
  <si>
    <t>Art/ Humanities</t>
  </si>
  <si>
    <t>Social Sciencs</t>
  </si>
  <si>
    <t>Sciences</t>
  </si>
  <si>
    <t xml:space="preserve">Bachelor </t>
  </si>
  <si>
    <t>MS/ M. Phil</t>
  </si>
  <si>
    <t>Post Graduate Diplomas</t>
  </si>
  <si>
    <t>Business/ Commerce / CS&amp;IT</t>
  </si>
  <si>
    <t>Law</t>
  </si>
  <si>
    <t>Education</t>
  </si>
  <si>
    <t>B. Number of Private/ External Candidates</t>
  </si>
  <si>
    <t>Level</t>
  </si>
  <si>
    <t>New Registration</t>
  </si>
  <si>
    <t>Passed</t>
  </si>
  <si>
    <t xml:space="preserve">B.A  </t>
  </si>
  <si>
    <t>Part-I</t>
  </si>
  <si>
    <t>Part-II</t>
  </si>
  <si>
    <t>B.Sc</t>
  </si>
  <si>
    <t>Previous</t>
  </si>
  <si>
    <t>Final</t>
  </si>
  <si>
    <t>Anthropology</t>
  </si>
  <si>
    <t>Agronomy</t>
  </si>
  <si>
    <t>Archaeology</t>
  </si>
  <si>
    <t>Entomology</t>
  </si>
  <si>
    <t>Area Studies</t>
  </si>
  <si>
    <t>Forestry</t>
  </si>
  <si>
    <t>Criminology</t>
  </si>
  <si>
    <t>Nutrition</t>
  </si>
  <si>
    <t>Development Economics</t>
  </si>
  <si>
    <t>Development Studies</t>
  </si>
  <si>
    <t>Economics</t>
  </si>
  <si>
    <t>Weed Science</t>
  </si>
  <si>
    <t>Aerospace Engineering</t>
  </si>
  <si>
    <t>Gender Studies</t>
  </si>
  <si>
    <t>History</t>
  </si>
  <si>
    <t>Avionics Engineering</t>
  </si>
  <si>
    <t>Home Economics</t>
  </si>
  <si>
    <t>International Relations</t>
  </si>
  <si>
    <t>Civil Engineering</t>
  </si>
  <si>
    <t>Coal Technology</t>
  </si>
  <si>
    <t>Electrical Engineering</t>
  </si>
  <si>
    <t>Pakistan Studies</t>
  </si>
  <si>
    <t>Philosophy</t>
  </si>
  <si>
    <t>Physical Education</t>
  </si>
  <si>
    <t>Political Science</t>
  </si>
  <si>
    <t>Psychology</t>
  </si>
  <si>
    <t>Rural Sociology</t>
  </si>
  <si>
    <t>Industrial Engineering</t>
  </si>
  <si>
    <t>Seerat Studies</t>
  </si>
  <si>
    <t>Mechanical Engineering</t>
  </si>
  <si>
    <t>Sociology</t>
  </si>
  <si>
    <t>Women Studies</t>
  </si>
  <si>
    <t>Nuclear Engineering</t>
  </si>
  <si>
    <t>Structural Engineering</t>
  </si>
  <si>
    <t>Textile Engineering</t>
  </si>
  <si>
    <t>Textile Science</t>
  </si>
  <si>
    <t>Transportation Engineering</t>
  </si>
  <si>
    <t>Arabic</t>
  </si>
  <si>
    <t>Balochi</t>
  </si>
  <si>
    <t>Bengali</t>
  </si>
  <si>
    <t>Chemistry</t>
  </si>
  <si>
    <t>Chinese</t>
  </si>
  <si>
    <t>English</t>
  </si>
  <si>
    <t>Geography</t>
  </si>
  <si>
    <t>Geology</t>
  </si>
  <si>
    <t>French</t>
  </si>
  <si>
    <t>Mathematics</t>
  </si>
  <si>
    <t>Mineralogy</t>
  </si>
  <si>
    <t>Journalism</t>
  </si>
  <si>
    <t>Mass Communication</t>
  </si>
  <si>
    <t>Physical Chemistry</t>
  </si>
  <si>
    <t>Physics</t>
  </si>
  <si>
    <t>Solid State Physics</t>
  </si>
  <si>
    <t>Pashto</t>
  </si>
  <si>
    <t>Space Science</t>
  </si>
  <si>
    <t>Persian</t>
  </si>
  <si>
    <t>Product Design</t>
  </si>
  <si>
    <t>Statistics</t>
  </si>
  <si>
    <t>Punjabi</t>
  </si>
  <si>
    <t>Saraiki</t>
  </si>
  <si>
    <t>Sindhi</t>
  </si>
  <si>
    <t>Biochemistry</t>
  </si>
  <si>
    <t>Bioinformatics</t>
  </si>
  <si>
    <t>Biology</t>
  </si>
  <si>
    <t>Visual Arts</t>
  </si>
  <si>
    <t>Biotechnology</t>
  </si>
  <si>
    <t>Microbiology</t>
  </si>
  <si>
    <t>Molecular Biology</t>
  </si>
  <si>
    <t>Pharmacy</t>
  </si>
  <si>
    <t>Information Technology</t>
  </si>
  <si>
    <t>Physiology</t>
  </si>
  <si>
    <t>Software Engineering</t>
  </si>
  <si>
    <t>Zoology</t>
  </si>
  <si>
    <t>Anatomy</t>
  </si>
  <si>
    <t>Dentistry</t>
  </si>
  <si>
    <t>Commerce</t>
  </si>
  <si>
    <t>Nursing</t>
  </si>
  <si>
    <t>Public Administration</t>
  </si>
  <si>
    <t>Admission Fees</t>
  </si>
  <si>
    <t>Tuition Fees - Regular Fee Structure</t>
  </si>
  <si>
    <t>C0281311</t>
  </si>
  <si>
    <t>Tuition Fees - Self-Support Scheme</t>
  </si>
  <si>
    <t>C0281316</t>
  </si>
  <si>
    <t>Tuition Fees - Self-Financing Scheme</t>
  </si>
  <si>
    <t>C0281322</t>
  </si>
  <si>
    <t>Registration Fees - University  Students Only</t>
  </si>
  <si>
    <t>C0281323</t>
  </si>
  <si>
    <t>C0281326</t>
  </si>
  <si>
    <t>Registration Fees - Private / External Students</t>
  </si>
  <si>
    <t>C0281332</t>
  </si>
  <si>
    <t>C0281333</t>
  </si>
  <si>
    <t>Examination Fees -  Affiliated Colleges Students</t>
  </si>
  <si>
    <t>C0281336</t>
  </si>
  <si>
    <t>Examination Fees - Private / External Students</t>
  </si>
  <si>
    <t>C0281341</t>
  </si>
  <si>
    <t>Library Fees</t>
  </si>
  <si>
    <t>C0281346</t>
  </si>
  <si>
    <t>Degree / Transcript Fee etc.</t>
  </si>
  <si>
    <t>C0281361</t>
  </si>
  <si>
    <t>C0281390</t>
  </si>
  <si>
    <t>Other Misc. Fees from Students</t>
  </si>
  <si>
    <t>Education General Fees [ 301 - 390 ]</t>
  </si>
  <si>
    <t>Hostel Admission Fees</t>
  </si>
  <si>
    <t>C0281206</t>
  </si>
  <si>
    <t>Hostel Room Rent</t>
  </si>
  <si>
    <t>C0281211</t>
  </si>
  <si>
    <t>Hostel Utilitiy Charges</t>
  </si>
  <si>
    <t>C0281216</t>
  </si>
  <si>
    <t>Hostel Service Charges</t>
  </si>
  <si>
    <t>C0281221</t>
  </si>
  <si>
    <t>Income from Transport / Buses</t>
  </si>
  <si>
    <t>C0281226</t>
  </si>
  <si>
    <t>Other Misc. Charges</t>
  </si>
  <si>
    <t>C02812 </t>
  </si>
  <si>
    <t>Hostel Fees / User Charges [ 201 - 226 ]</t>
  </si>
  <si>
    <t>C02810 </t>
  </si>
  <si>
    <t>Income from Endowments</t>
  </si>
  <si>
    <t>Income from Collaborative Research - Domestic</t>
  </si>
  <si>
    <t>C0281506</t>
  </si>
  <si>
    <t>Income from Collaborative Research - International</t>
  </si>
  <si>
    <t>C0281511</t>
  </si>
  <si>
    <t>Income from Collaborative Research - Others</t>
  </si>
  <si>
    <t>C0281521</t>
  </si>
  <si>
    <t>C0281526</t>
  </si>
  <si>
    <t>C0281531</t>
  </si>
  <si>
    <t>Income from Contract Research - SMEs</t>
  </si>
  <si>
    <t>C02815 </t>
  </si>
  <si>
    <t>C0281536</t>
  </si>
  <si>
    <t>Income from Consultancy</t>
  </si>
  <si>
    <t>C0281541</t>
  </si>
  <si>
    <t>Income from Consultancy - Contracts with SMEs</t>
  </si>
  <si>
    <t>C0281546</t>
  </si>
  <si>
    <t>Income from Consultancy - Contracts with Commercial Businesses</t>
  </si>
  <si>
    <t>C0281551</t>
  </si>
  <si>
    <t>Income from Consultancy - Contracts with Non Commercial Organizations</t>
  </si>
  <si>
    <t>C0281561</t>
  </si>
  <si>
    <t>Income from Testing Services etc.</t>
  </si>
  <si>
    <t>C0281566</t>
  </si>
  <si>
    <t>Income From Regeneration &amp; Development Programs - Federal</t>
  </si>
  <si>
    <t>C0281568</t>
  </si>
  <si>
    <t>Income From Regeneration &amp; Development Programs - Provincial</t>
  </si>
  <si>
    <t>C0281570</t>
  </si>
  <si>
    <t>Income From Regeneration &amp; Development Programs - District Govts.</t>
  </si>
  <si>
    <t>C0281572</t>
  </si>
  <si>
    <t>Income From Regeneration &amp; Development Programs - Others</t>
  </si>
  <si>
    <t>Income from Regeneration &amp; Development 
Programs [ 566 - 572 ]</t>
  </si>
  <si>
    <t>C0281575</t>
  </si>
  <si>
    <t>Receipts from Patents &amp; Disclosures</t>
  </si>
  <si>
    <t>C0281580</t>
  </si>
  <si>
    <t>Intellectual Property Income - Commercial Businesses</t>
  </si>
  <si>
    <t>C0281585</t>
  </si>
  <si>
    <t>Intellectual Property Income - Non Commercial Organizations</t>
  </si>
  <si>
    <t>C0281590</t>
  </si>
  <si>
    <t>Intellectual Property Income - SMEs</t>
  </si>
  <si>
    <t>C0281595</t>
  </si>
  <si>
    <t>Income from Spin-offs activities</t>
  </si>
  <si>
    <t>C0281600</t>
  </si>
  <si>
    <t>Income from Start-ups</t>
  </si>
  <si>
    <t>C0281606</t>
  </si>
  <si>
    <t>Income from sale of shares in Spin-offs</t>
  </si>
  <si>
    <t>C0281610</t>
  </si>
  <si>
    <t>Receipts from Alumni</t>
  </si>
  <si>
    <t>C02815-6 </t>
  </si>
  <si>
    <t>Affiliation Fees Received from Other Institutions</t>
  </si>
  <si>
    <t>C0281820</t>
  </si>
  <si>
    <t>Sale of Publications</t>
  </si>
  <si>
    <t>C0281830</t>
  </si>
  <si>
    <t>Sale of Prospectus / Forms</t>
  </si>
  <si>
    <t>C0281840</t>
  </si>
  <si>
    <t>Rent / Lease of University Buildings / Shops etc.</t>
  </si>
  <si>
    <t>C0281850</t>
  </si>
  <si>
    <t>Income from Farm Produces / Livestock etc.</t>
  </si>
  <si>
    <t>Interest on Investments / Cash Balances etc.</t>
  </si>
  <si>
    <t>C0281870</t>
  </si>
  <si>
    <t>Other Misc. Receipts</t>
  </si>
  <si>
    <t>C02818 </t>
  </si>
  <si>
    <t>Others [ 809 - 870 ]</t>
  </si>
  <si>
    <t>Detail of Establishment Charges</t>
  </si>
  <si>
    <t>Rs. in million</t>
  </si>
  <si>
    <t>Others - Civil Works</t>
  </si>
  <si>
    <t>Electrification Plumbing and Other  Infrasturcture</t>
  </si>
  <si>
    <t>A09 </t>
  </si>
  <si>
    <t>Purchase of Livestock</t>
  </si>
  <si>
    <t>Purchase of Furniture &amp; Fixture</t>
  </si>
  <si>
    <t>Purchase of Plant &amp; Machinery</t>
  </si>
  <si>
    <t>Purchase of Transport</t>
  </si>
  <si>
    <t>Purchase of I.T. Equipment</t>
  </si>
  <si>
    <t>Cycle Advance</t>
  </si>
  <si>
    <t>Motor Cycle / Scooter Advance</t>
  </si>
  <si>
    <t>Motor Car Advance</t>
  </si>
  <si>
    <t>House Building Advance</t>
  </si>
  <si>
    <t>A064</t>
  </si>
  <si>
    <t>A0647001</t>
  </si>
  <si>
    <t>Renewals &amp; Replacements</t>
  </si>
  <si>
    <t>A0640301</t>
  </si>
  <si>
    <t>University linkage Programe</t>
  </si>
  <si>
    <t>A0640205</t>
  </si>
  <si>
    <t>Cobtribution / Transfers to Benevolent  Fund</t>
  </si>
  <si>
    <t>A0640204</t>
  </si>
  <si>
    <t>Contribution / Transfers to Provident  Fund (University Share)</t>
  </si>
  <si>
    <t>A0640203</t>
  </si>
  <si>
    <t>Contribution / Transfers to Pension  Fund</t>
  </si>
  <si>
    <t>A0640202</t>
  </si>
  <si>
    <t>Contributions / Transfer to reserve  funds</t>
  </si>
  <si>
    <t>A0640201</t>
  </si>
  <si>
    <t>A063</t>
  </si>
  <si>
    <t>Gifts</t>
  </si>
  <si>
    <t>A06302</t>
  </si>
  <si>
    <t>Entertainments</t>
  </si>
  <si>
    <t>A062</t>
  </si>
  <si>
    <t>A06270</t>
  </si>
  <si>
    <t>Contribution to International Agencies</t>
  </si>
  <si>
    <t>A061</t>
  </si>
  <si>
    <t>Cash Awards  - for Meritorious Services</t>
  </si>
  <si>
    <t>Other Scholarships</t>
  </si>
  <si>
    <t>Gold Medals &amp; Scholarships</t>
  </si>
  <si>
    <t>Faculty Scholarships</t>
  </si>
  <si>
    <t>Need Based Scholarships</t>
  </si>
  <si>
    <t>Merit Scholarships</t>
  </si>
  <si>
    <t>Consultant Based Research &amp; Survey</t>
  </si>
  <si>
    <t>Research and Survey</t>
  </si>
  <si>
    <t>Feasibility Studies</t>
  </si>
  <si>
    <t>Consultant-based Feasibility Studies</t>
  </si>
  <si>
    <t>A13 </t>
  </si>
  <si>
    <t>Others - Repair</t>
  </si>
  <si>
    <t>Lines &amp; Wires - Repair</t>
  </si>
  <si>
    <t>Maintenance of Gardens</t>
  </si>
  <si>
    <t>I.T. Equipment</t>
  </si>
  <si>
    <t>Residential Buildings</t>
  </si>
  <si>
    <t>Office Buildings</t>
  </si>
  <si>
    <t>Furniture &amp; Fixture</t>
  </si>
  <si>
    <t>Machinery &amp; Equipment</t>
  </si>
  <si>
    <t>A04 </t>
  </si>
  <si>
    <t>Others  - Assistance Package for Families of Emps</t>
  </si>
  <si>
    <t>Superannuation Encashment of LPR</t>
  </si>
  <si>
    <t>Payment of Pension Contribution to  other orgs</t>
  </si>
  <si>
    <t>Reimbursement of Medical Charges to  Pensioners</t>
  </si>
  <si>
    <t>Gratuities  - e.g. gratuity where pension is not  mature</t>
  </si>
  <si>
    <t>Other Pension  - e.g. Family Pension</t>
  </si>
  <si>
    <t>Commuted Value of Pension</t>
  </si>
  <si>
    <t>Total Operating Expenses</t>
  </si>
  <si>
    <t>A03 </t>
  </si>
  <si>
    <t>Stipends Incentives etc.</t>
  </si>
  <si>
    <t>Specific Consumable</t>
  </si>
  <si>
    <t>A0394204</t>
  </si>
  <si>
    <t>Generic Consumable</t>
  </si>
  <si>
    <t>A0394203</t>
  </si>
  <si>
    <t>Chemicals / Glassware</t>
  </si>
  <si>
    <t>A0394202</t>
  </si>
  <si>
    <t>Cost of other stores</t>
  </si>
  <si>
    <t>Unforeseen Expenditure / Contingencies</t>
  </si>
  <si>
    <t>Foreign / Inland Training Course Fee</t>
  </si>
  <si>
    <t>Depriciation Expense</t>
  </si>
  <si>
    <t>Service Charges</t>
  </si>
  <si>
    <t>Purchase of Drugs and Medicines</t>
  </si>
  <si>
    <t>Payments to Other services rendered  - Audit Fee etc.</t>
  </si>
  <si>
    <t>Exhibitions Fairs &amp; Other National  Celebrations</t>
  </si>
  <si>
    <t>Law Charges</t>
  </si>
  <si>
    <t>Essay Writing &amp; Copyrights</t>
  </si>
  <si>
    <t>Payment to Govt. Department for  Services Rendered</t>
  </si>
  <si>
    <t>Contribution &amp; Subscription</t>
  </si>
  <si>
    <t>Expenditure on Pakistani Delegations to Foreign Countries</t>
  </si>
  <si>
    <t>Advertising &amp; Publicity</t>
  </si>
  <si>
    <t>Uniforms and Protective Clothing</t>
  </si>
  <si>
    <t>Newspapers Periodicals and Books</t>
  </si>
  <si>
    <t>Hire of Vehicles</t>
  </si>
  <si>
    <t>Convocation Expenses</t>
  </si>
  <si>
    <t>Conferences / Seminars / Workshops /
 Symposia</t>
  </si>
  <si>
    <t>Printing and publications</t>
  </si>
  <si>
    <t>Study Tours</t>
  </si>
  <si>
    <t>CNG Charges</t>
  </si>
  <si>
    <t>Convevance Charges  - for late sitting</t>
  </si>
  <si>
    <t>P.O.L. Charges</t>
  </si>
  <si>
    <t>Transportation of Goods</t>
  </si>
  <si>
    <t>Travelling Allowance  - TA/DA</t>
  </si>
  <si>
    <t>Training - International</t>
  </si>
  <si>
    <t>Training - Domestic</t>
  </si>
  <si>
    <t>Government Departments</t>
  </si>
  <si>
    <t>A03703</t>
  </si>
  <si>
    <t>Management</t>
  </si>
  <si>
    <t>A03702</t>
  </si>
  <si>
    <t>Computers</t>
  </si>
  <si>
    <t>A03701</t>
  </si>
  <si>
    <t>Motor Vehicles</t>
  </si>
  <si>
    <t>A035</t>
  </si>
  <si>
    <t>Other Operating Leases</t>
  </si>
  <si>
    <t>A03570</t>
  </si>
  <si>
    <t>Technical Equipments</t>
  </si>
  <si>
    <t>A03506</t>
  </si>
  <si>
    <t>A03504</t>
  </si>
  <si>
    <t>A03503</t>
  </si>
  <si>
    <t>Buildings</t>
  </si>
  <si>
    <t>A03502</t>
  </si>
  <si>
    <t>Machinery and Eqiupment</t>
  </si>
  <si>
    <t>A03501</t>
  </si>
  <si>
    <t>Other Occupancey Cost</t>
  </si>
  <si>
    <t>A03470</t>
  </si>
  <si>
    <t>Security Charges</t>
  </si>
  <si>
    <t>Rates and Taxes</t>
  </si>
  <si>
    <t>A03407</t>
  </si>
  <si>
    <t>Rent for other Buildings  - Hostels etc.</t>
  </si>
  <si>
    <t>Rent for Residential Buildings</t>
  </si>
  <si>
    <t>Rent for Office Building</t>
  </si>
  <si>
    <t>Hot &amp; Cold Weather Charges</t>
  </si>
  <si>
    <t>Courier and Pilot Services</t>
  </si>
  <si>
    <t>Internet Charges</t>
  </si>
  <si>
    <t>A0320403</t>
  </si>
  <si>
    <t>PERN</t>
  </si>
  <si>
    <t>A0320402</t>
  </si>
  <si>
    <t>Electronic Communication</t>
  </si>
  <si>
    <t>A0320401</t>
  </si>
  <si>
    <t>Telephone &amp; Trunk Calls</t>
  </si>
  <si>
    <t>Postage and Telegraph</t>
  </si>
  <si>
    <t>A031</t>
  </si>
  <si>
    <t>Legal Fees</t>
  </si>
  <si>
    <t>Bank Fees</t>
  </si>
  <si>
    <t xml:space="preserve">Approved 
Budget </t>
  </si>
  <si>
    <t>Revised 
Estimates</t>
  </si>
  <si>
    <t>Leave Salary / Pension Contribution - Deputationists</t>
  </si>
  <si>
    <t>Total Pay of Officers  </t>
  </si>
  <si>
    <t>Total Regular Allowances </t>
  </si>
  <si>
    <t>Total Pay of Staff    </t>
  </si>
  <si>
    <t>A0124407</t>
  </si>
  <si>
    <t xml:space="preserve">Budget  Heads </t>
  </si>
  <si>
    <t>Fees    (Total)</t>
  </si>
  <si>
    <t>Communication (Total)</t>
  </si>
  <si>
    <t>Utilities (Total)</t>
  </si>
  <si>
    <t>Occupancy Costs (Total)</t>
  </si>
  <si>
    <t>Operating Leases (Total)</t>
  </si>
  <si>
    <t>Motor Vehicles (Total)</t>
  </si>
  <si>
    <t>General Operating Expenses (Total)</t>
  </si>
  <si>
    <t>Employees Retirement Benefits (Total)</t>
  </si>
  <si>
    <t>Repair and Maintenance (Total)</t>
  </si>
  <si>
    <t>Feasibility Studies (Total)</t>
  </si>
  <si>
    <t>Financial Assistance/ Scholarships (Total)</t>
  </si>
  <si>
    <t>Entertainments and Gifts 
(Total)</t>
  </si>
  <si>
    <t>Expenditure on Acquiring of  Physical Assets (Total)</t>
  </si>
  <si>
    <t>Civil Works - Buildings &amp; Structures (Total)</t>
  </si>
  <si>
    <t>Advances to Employees (Total)</t>
  </si>
  <si>
    <t>Other Transfer Payments (Total)</t>
  </si>
  <si>
    <t>Technical Assistance (Total)</t>
  </si>
  <si>
    <t>Research Survey &amp; Exploratory 
Operations (Total)</t>
  </si>
  <si>
    <t>Travel &amp; Transportation [Total]</t>
  </si>
  <si>
    <t>Consultancy &amp; Contractual Work (Total)</t>
  </si>
  <si>
    <t>Registration Fees -Affiliated Colleges Students only</t>
  </si>
  <si>
    <t>Examination Fees-University  On Campus Students</t>
  </si>
  <si>
    <t>Income from Contract Research -Commercial Businesses [non-SMEs]</t>
  </si>
  <si>
    <t>Income from Contract Research -  Non-Commercial Organizations</t>
  </si>
  <si>
    <t> Income from Consultancy &amp; Testing 
[ 536 - 561 ]</t>
  </si>
  <si>
    <t>Income from Intellectual Property 
[ 575 - 610]</t>
  </si>
  <si>
    <t>Income from Services Rendered 
[ 501 - 531 ]</t>
  </si>
  <si>
    <t>Charge Allowance  - Deanship / Chairmanship/Headship Allowance</t>
  </si>
  <si>
    <t>Budget Heads</t>
  </si>
  <si>
    <t>Total Own Resources</t>
  </si>
  <si>
    <t>Fresh Enrolment for</t>
  </si>
  <si>
    <t>Total Enrolment</t>
  </si>
  <si>
    <t>Number of Non-Professional Affiliated Colleges</t>
  </si>
  <si>
    <t xml:space="preserve">Number of Professional Affiliated Colleges </t>
  </si>
  <si>
    <t>HEC-101</t>
  </si>
  <si>
    <t>Salary Scale</t>
  </si>
  <si>
    <t>HEC-105</t>
  </si>
  <si>
    <t>Consolidated Position:</t>
  </si>
  <si>
    <t>Designation/Title</t>
  </si>
  <si>
    <t>Pay Scale</t>
  </si>
  <si>
    <t>Annual Salary impact</t>
  </si>
  <si>
    <t xml:space="preserve">Name of the University: </t>
  </si>
  <si>
    <t>Annual Salary Impact</t>
  </si>
  <si>
    <t>Number of Sanctioned Posts</t>
  </si>
  <si>
    <t>G.Total</t>
  </si>
  <si>
    <t xml:space="preserve">sub-total </t>
  </si>
  <si>
    <t>HEC-104</t>
  </si>
  <si>
    <t>Title of Academic Programs (discipline-wise)</t>
  </si>
  <si>
    <t>Management Sciences</t>
  </si>
  <si>
    <t>Agriculture Sciences</t>
  </si>
  <si>
    <t>Tuition Fee</t>
  </si>
  <si>
    <t>Other Fees</t>
  </si>
  <si>
    <t>3 Months</t>
  </si>
  <si>
    <t>6 Months</t>
  </si>
  <si>
    <t>4 Months</t>
  </si>
  <si>
    <t>5 Months</t>
  </si>
  <si>
    <t>Intermediate</t>
  </si>
  <si>
    <t>Bachelors</t>
  </si>
  <si>
    <t>Maters</t>
  </si>
  <si>
    <t>Name of the University:</t>
  </si>
  <si>
    <t>sub-total</t>
  </si>
  <si>
    <t>sub-total (Faculty)</t>
  </si>
  <si>
    <t>sub-total (Staff)</t>
  </si>
  <si>
    <t>Fee Structure Type 
[Regular / Self-Finance]</t>
  </si>
  <si>
    <t>All other Fees</t>
  </si>
  <si>
    <t>Total Fees per student</t>
  </si>
  <si>
    <r>
      <t xml:space="preserve">MS / Mphil Programs </t>
    </r>
    <r>
      <rPr>
        <sz val="11"/>
        <rFont val="Arial"/>
        <family val="2"/>
      </rPr>
      <t>[18 years' Education]</t>
    </r>
  </si>
  <si>
    <t>Doctorate / PhD Programs</t>
  </si>
  <si>
    <t>Other Special Courses and Short Courses:</t>
  </si>
  <si>
    <t>Continuing Professional Devleopment Courses for Business &amp; Community</t>
  </si>
  <si>
    <t>Continuing Education Courses for Business &amp; Community</t>
  </si>
  <si>
    <t xml:space="preserve">Title of Academic Programs </t>
  </si>
  <si>
    <t>Management Sci.</t>
  </si>
  <si>
    <t>Computer Sci. / IT</t>
  </si>
  <si>
    <t>Basic,Natural etc.</t>
  </si>
  <si>
    <t>Agriculture Sci.</t>
  </si>
  <si>
    <t>Veterinary Sci.</t>
  </si>
  <si>
    <t xml:space="preserve">Regular </t>
  </si>
  <si>
    <t>Social Sci.</t>
  </si>
  <si>
    <t>Major Discipline Category</t>
  </si>
  <si>
    <t>Self-Fin.</t>
  </si>
  <si>
    <t>Arts,Humnt.</t>
  </si>
  <si>
    <t>C0281380</t>
  </si>
  <si>
    <t>Ratios and Indicators</t>
  </si>
  <si>
    <t>Treasurer / Director Finance</t>
  </si>
  <si>
    <t>Budget Analysis and Key Finanical Indicators</t>
  </si>
  <si>
    <t>Name of Teaching Departments</t>
  </si>
  <si>
    <t>From
Industry</t>
  </si>
  <si>
    <t xml:space="preserve">Name of University: </t>
  </si>
  <si>
    <r>
      <t xml:space="preserve">Research Funding
</t>
    </r>
    <r>
      <rPr>
        <sz val="10"/>
        <rFont val="Arial"/>
        <family val="2"/>
      </rPr>
      <t xml:space="preserve">[Million Rs] </t>
    </r>
    <r>
      <rPr>
        <b/>
        <sz val="10"/>
        <rFont val="Arial"/>
        <family val="2"/>
      </rPr>
      <t xml:space="preserve">                         </t>
    </r>
  </si>
  <si>
    <t>From
 Govts.</t>
  </si>
  <si>
    <t>Registrar / Director (ORICs)</t>
  </si>
  <si>
    <t>HEC-103</t>
  </si>
  <si>
    <t>HEC-108</t>
  </si>
  <si>
    <t>HEC-106</t>
  </si>
  <si>
    <r>
      <t xml:space="preserve">AVERAGE FEES PER STUDENT - </t>
    </r>
    <r>
      <rPr>
        <b/>
        <sz val="12"/>
        <color rgb="FFC00000"/>
        <rFont val="Arial"/>
        <family val="2"/>
      </rPr>
      <t>ANNUAL</t>
    </r>
  </si>
  <si>
    <t>1.     Opening Balance:</t>
  </si>
  <si>
    <t>Course Fees -  'Post-Graduate Diploma'</t>
  </si>
  <si>
    <t>C0281381</t>
  </si>
  <si>
    <t>C0281382</t>
  </si>
  <si>
    <t>Course Fees -  'Diploma Courses - Others'</t>
  </si>
  <si>
    <t>Course Fees -  'Special / Short Courses'</t>
  </si>
  <si>
    <t>Million Rupees</t>
  </si>
  <si>
    <t>Enrollment &amp; Annual Income from Post Graduate Diploma /
 Diploma and other Special Courses</t>
  </si>
  <si>
    <t>Other Diploma Courses:</t>
  </si>
  <si>
    <t>Director Finance / Treasurer</t>
  </si>
  <si>
    <t>Title of Regular Post Graduate Diploma &amp; Other Special Courses</t>
  </si>
  <si>
    <t>Post Graduate Diploma (1 year &amp; 2 years duration only):</t>
  </si>
  <si>
    <t>1 year</t>
  </si>
  <si>
    <t>2 years</t>
  </si>
  <si>
    <t>Entry Requirement</t>
  </si>
  <si>
    <t>14 years' Education</t>
  </si>
  <si>
    <t>Other Special and Short Courses:</t>
  </si>
  <si>
    <t>Continuing Professional Devleopment Courses for Business &amp; Community:</t>
  </si>
  <si>
    <t>Continuing Education Courses for Business &amp; Community:</t>
  </si>
  <si>
    <t>12 years' Education</t>
  </si>
  <si>
    <t>9 Months</t>
  </si>
  <si>
    <t>16 years' Edu. &amp; &gt;</t>
  </si>
  <si>
    <t>2 Months</t>
  </si>
  <si>
    <t>1 Month</t>
  </si>
  <si>
    <t>Director Finance/Treasurer</t>
  </si>
  <si>
    <t>Registrar / Director QEC</t>
  </si>
  <si>
    <t>(Select from list)</t>
  </si>
  <si>
    <t>Duration</t>
  </si>
  <si>
    <t>&lt; 12 year Education</t>
  </si>
  <si>
    <t>None</t>
  </si>
  <si>
    <r>
      <t xml:space="preserve">Post Graduate Diploma -  </t>
    </r>
    <r>
      <rPr>
        <sz val="11"/>
        <rFont val="Arial"/>
        <family val="2"/>
      </rPr>
      <t>(1 year &amp; 2 years duration only)</t>
    </r>
    <r>
      <rPr>
        <b/>
        <sz val="11"/>
        <rFont val="Arial"/>
        <family val="2"/>
      </rPr>
      <t>:</t>
    </r>
  </si>
  <si>
    <t>HEC-112</t>
  </si>
  <si>
    <t>Special Relief Allow 20%</t>
  </si>
  <si>
    <t>HEC-107</t>
  </si>
  <si>
    <t>Category</t>
  </si>
  <si>
    <t>Number of Publications</t>
  </si>
  <si>
    <t>List of JCR Journals</t>
  </si>
  <si>
    <t>List of X,Y,Z Journlas</t>
  </si>
  <si>
    <r>
      <t xml:space="preserve">Research Projects </t>
    </r>
    <r>
      <rPr>
        <sz val="8"/>
        <rFont val="Arial"/>
        <family val="2"/>
      </rPr>
      <t>[Numbers]</t>
    </r>
  </si>
  <si>
    <t>X</t>
  </si>
  <si>
    <t>Y</t>
  </si>
  <si>
    <t>Z</t>
  </si>
  <si>
    <t>from Local sources</t>
  </si>
  <si>
    <t xml:space="preserve">Type of Journals </t>
  </si>
  <si>
    <t>HEC Weblink:</t>
  </si>
  <si>
    <t>[Million Rs.]</t>
  </si>
  <si>
    <t>Total Non-Salary Expenses</t>
  </si>
  <si>
    <t>Million Rs.</t>
  </si>
  <si>
    <t>[Rupees in Million]</t>
  </si>
  <si>
    <t>A0397007</t>
  </si>
  <si>
    <t>A0397008</t>
  </si>
  <si>
    <t> ii. Operational Cost of Quality Enhancement 
    Cell (QEC)</t>
  </si>
  <si>
    <t> iv. Conduct of Examinations</t>
  </si>
  <si>
    <t> v. Sports Activities</t>
  </si>
  <si>
    <t> vi. Remuneration to Thesis Supervisers</t>
  </si>
  <si>
    <t> vii. Remuneration to Part-
     time Teachers / Visiting Faculty</t>
  </si>
  <si>
    <t> i. Operational Cost- Office of Research 
    Innovation &amp; Commercialization (ORIC)</t>
  </si>
  <si>
    <t> iii. Operational Cost of Financial Aid 
      Development Office (FADO)</t>
  </si>
  <si>
    <t>A0124408</t>
  </si>
  <si>
    <t>A0124409</t>
  </si>
  <si>
    <t>All Other Fees</t>
  </si>
  <si>
    <t>Hostel / User Charges, etc.</t>
  </si>
  <si>
    <t>Basic, Natural Sci. etc.</t>
  </si>
  <si>
    <t>S. No.</t>
  </si>
  <si>
    <t>Summarized Budget Profile</t>
  </si>
  <si>
    <t>Financial Data &amp; Indicators</t>
  </si>
  <si>
    <t>Budget Analysis and Key Financial Indicators</t>
  </si>
  <si>
    <t>Miscellaneous Information</t>
  </si>
  <si>
    <t>Nominal Roll- Employee wise detail of Pay &amp; Allowances</t>
  </si>
  <si>
    <t xml:space="preserve">Academic Programs, Fee Structure and Student Enrolment </t>
  </si>
  <si>
    <t>Faculty &amp; Staff Strength</t>
  </si>
  <si>
    <t>HEC-113</t>
  </si>
  <si>
    <t>Statutory Bodies 
(As per Act/Ordinance)</t>
  </si>
  <si>
    <t>S#</t>
  </si>
  <si>
    <t xml:space="preserve">Internal </t>
  </si>
  <si>
    <t xml:space="preserve">External </t>
  </si>
  <si>
    <r>
      <t xml:space="preserve">Statutory Compostion 
</t>
    </r>
    <r>
      <rPr>
        <b/>
        <sz val="8"/>
        <rFont val="Arial"/>
        <family val="2"/>
      </rPr>
      <t>[Number of Memebrs]</t>
    </r>
  </si>
  <si>
    <t>Controller of Examinations</t>
  </si>
  <si>
    <t>Appointing Authority</t>
  </si>
  <si>
    <t>Filled /
Vacant</t>
  </si>
  <si>
    <t>Duration
(Months)</t>
  </si>
  <si>
    <t xml:space="preserve">Registrar </t>
  </si>
  <si>
    <t>Registrar</t>
  </si>
  <si>
    <t>Functioning of Statutory Bodies and
 Incumbancy Status of Key Administrative Offices</t>
  </si>
  <si>
    <t>Number of Meetings per Year</t>
  </si>
  <si>
    <t>Temporary / Permanent basis</t>
  </si>
  <si>
    <r>
      <rPr>
        <b/>
        <sz val="10"/>
        <rFont val="Arial"/>
        <family val="2"/>
      </rPr>
      <t>Required Meetings</t>
    </r>
    <r>
      <rPr>
        <sz val="10"/>
        <rFont val="Arial"/>
        <family val="2"/>
      </rPr>
      <t xml:space="preserve"> [as per Act]</t>
    </r>
  </si>
  <si>
    <t>Enrollment &amp; Annual Income from Post Graduate Diploma /
Diploma and other Special Courses</t>
  </si>
  <si>
    <t>Proforma #</t>
  </si>
  <si>
    <t>Proforma Title</t>
  </si>
  <si>
    <t>Patent Filing Support</t>
  </si>
  <si>
    <t>Other Operational Expenses</t>
  </si>
  <si>
    <t>Reasons for Variation</t>
  </si>
  <si>
    <t xml:space="preserve">Networking for Linkages </t>
  </si>
  <si>
    <t>Events Support</t>
  </si>
  <si>
    <t>Research Commercialization - Marketing Cost</t>
  </si>
  <si>
    <t>Director (ORIC)</t>
  </si>
  <si>
    <t>Treasurer/Director Finance</t>
  </si>
  <si>
    <t>Trainings &amp; Workshops, etc.</t>
  </si>
  <si>
    <t>Director (QEC)</t>
  </si>
  <si>
    <t>Director (FAD)</t>
  </si>
  <si>
    <t>Budget  Heads    [Non-Salary]</t>
  </si>
  <si>
    <t>Name of the University: ___________________________________________</t>
  </si>
  <si>
    <t>Budgetary Allocations for Special Initiatives:</t>
  </si>
  <si>
    <t xml:space="preserve">Headwise detail of Non-Salary Expenditures </t>
  </si>
  <si>
    <r>
      <t xml:space="preserve">Categories
</t>
    </r>
    <r>
      <rPr>
        <b/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'X'</t>
    </r>
    <r>
      <rPr>
        <b/>
        <sz val="10"/>
        <rFont val="Arial"/>
        <family val="2"/>
      </rPr>
      <t xml:space="preserve">, </t>
    </r>
    <r>
      <rPr>
        <b/>
        <sz val="10"/>
        <color rgb="FF0070C0"/>
        <rFont val="Arial"/>
        <family val="2"/>
      </rPr>
      <t>'Y'</t>
    </r>
    <r>
      <rPr>
        <b/>
        <sz val="10"/>
        <rFont val="Arial"/>
        <family val="2"/>
      </rPr>
      <t xml:space="preserve"> , </t>
    </r>
    <r>
      <rPr>
        <b/>
        <sz val="10"/>
        <color theme="9" tint="-0.499984740745262"/>
        <rFont val="Arial"/>
        <family val="2"/>
      </rPr>
      <t>'Z'</t>
    </r>
  </si>
  <si>
    <t>New Enrolment during</t>
  </si>
  <si>
    <t>Trend</t>
  </si>
  <si>
    <t>Special Addl: Allowance 2013 - 20%</t>
  </si>
  <si>
    <r>
      <rPr>
        <sz val="10"/>
        <color rgb="FFC00000"/>
        <rFont val="Arial"/>
        <family val="2"/>
      </rPr>
      <t>Impact Factor Journals</t>
    </r>
    <r>
      <rPr>
        <sz val="10"/>
        <rFont val="Arial"/>
        <family val="2"/>
      </rPr>
      <t xml:space="preserve"> -  [JCR only]</t>
    </r>
  </si>
  <si>
    <r>
      <t xml:space="preserve">Number of Research Publications
 </t>
    </r>
    <r>
      <rPr>
        <sz val="10"/>
        <rFont val="Arial"/>
        <family val="2"/>
      </rPr>
      <t>in HEC recognized</t>
    </r>
  </si>
  <si>
    <t>from International sources</t>
  </si>
  <si>
    <t>A0124410</t>
  </si>
  <si>
    <t>1. Number of Public Collges = 
2. Number of Private Colleges =</t>
  </si>
  <si>
    <t>1. Number of Public Colleges = 
2. Number of Private Colleges =</t>
  </si>
  <si>
    <r>
      <rPr>
        <b/>
        <sz val="12"/>
        <rFont val="Arial"/>
        <family val="2"/>
      </rPr>
      <t>A1.</t>
    </r>
    <r>
      <rPr>
        <sz val="11"/>
        <rFont val="Arial"/>
        <family val="2"/>
      </rPr>
      <t xml:space="preserve"> </t>
    </r>
    <r>
      <rPr>
        <b/>
        <u/>
        <sz val="11"/>
        <color indexed="10"/>
        <rFont val="Arial"/>
        <family val="2"/>
      </rPr>
      <t>Fresh</t>
    </r>
    <r>
      <rPr>
        <sz val="11"/>
        <rFont val="Arial"/>
        <family val="2"/>
      </rPr>
      <t xml:space="preserve"> Students Enrolled at </t>
    </r>
    <r>
      <rPr>
        <b/>
        <sz val="11"/>
        <color rgb="FFFF0000"/>
        <rFont val="Arial"/>
        <family val="2"/>
      </rPr>
      <t xml:space="preserve">Affiliated (Non-Professional ) Colleges </t>
    </r>
    <r>
      <rPr>
        <sz val="11"/>
        <rFont val="Arial"/>
        <family val="2"/>
      </rPr>
      <t>by Discipline.</t>
    </r>
  </si>
  <si>
    <r>
      <rPr>
        <b/>
        <sz val="12"/>
        <rFont val="Arial"/>
        <family val="2"/>
      </rPr>
      <t>A2</t>
    </r>
    <r>
      <rPr>
        <sz val="11"/>
        <rFont val="Arial"/>
        <family val="2"/>
      </rPr>
      <t xml:space="preserve">. </t>
    </r>
    <r>
      <rPr>
        <b/>
        <u/>
        <sz val="11"/>
        <color indexed="10"/>
        <rFont val="Arial"/>
        <family val="2"/>
      </rPr>
      <t>Fresh</t>
    </r>
    <r>
      <rPr>
        <sz val="11"/>
        <rFont val="Arial"/>
        <family val="2"/>
      </rPr>
      <t xml:space="preserve"> Students (1st year 1st semester) Enrolled at </t>
    </r>
    <r>
      <rPr>
        <b/>
        <sz val="11"/>
        <color rgb="FFFF0000"/>
        <rFont val="Arial"/>
        <family val="2"/>
      </rPr>
      <t>Affiliated Professional</t>
    </r>
    <r>
      <rPr>
        <sz val="11"/>
        <color rgb="FFFF0000"/>
        <rFont val="Arial"/>
        <family val="2"/>
      </rPr>
      <t xml:space="preserve"> </t>
    </r>
    <r>
      <rPr>
        <b/>
        <sz val="11"/>
        <color rgb="FFFF0000"/>
        <rFont val="Arial"/>
        <family val="2"/>
      </rPr>
      <t>Colleges</t>
    </r>
    <r>
      <rPr>
        <sz val="11"/>
        <rFont val="Arial"/>
        <family val="2"/>
      </rPr>
      <t>(Commerce, Education, Engineering, Law and Medical etc)  by Discipline.</t>
    </r>
  </si>
  <si>
    <t>[Amount in Rupees]</t>
  </si>
  <si>
    <t>Headwise detail of Self-Generated Revenues</t>
  </si>
  <si>
    <t>Budgetary Allocation for ORIC,QEC, FAD</t>
  </si>
  <si>
    <t>Total Appeared</t>
  </si>
  <si>
    <t xml:space="preserve">
Adhoc</t>
  </si>
  <si>
    <t>Creative Arts &amp; Design</t>
  </si>
  <si>
    <t>Undergraduate Studies 
[PQF Level 5 and 6]</t>
  </si>
  <si>
    <t>Graduate Studies
[PQF Leve 7 and 8]</t>
  </si>
  <si>
    <t>Year-1</t>
  </si>
  <si>
    <t>Year-2</t>
  </si>
  <si>
    <t>Year3</t>
  </si>
  <si>
    <t>Year-4</t>
  </si>
  <si>
    <t>MS / M.Phil</t>
  </si>
  <si>
    <t>Graduate Studies
[PQF Leve 7]
MS / Mphil</t>
  </si>
  <si>
    <t>Graduate Studies
[PQF Leve 8]
PhD</t>
  </si>
  <si>
    <t>Key Administrative Officers - Name &amp; Email</t>
  </si>
  <si>
    <t>[Regular Fee Structure]</t>
  </si>
  <si>
    <t>[Self-Finance Fee Structure]</t>
  </si>
  <si>
    <t>Total Enrollment</t>
  </si>
  <si>
    <t>A0124411</t>
  </si>
  <si>
    <t xml:space="preserve">Total </t>
  </si>
  <si>
    <t>Pakistan Qualification Framework</t>
  </si>
  <si>
    <t>PQF</t>
  </si>
  <si>
    <t>Director QEC</t>
  </si>
  <si>
    <t>Treasurer / Director Finance  / Director</t>
  </si>
  <si>
    <t>Categorization</t>
  </si>
  <si>
    <t>Arts &amp; Humanitarian</t>
  </si>
  <si>
    <t>Business and Technical Studies</t>
  </si>
  <si>
    <t>Agriculture and Natural Sciences</t>
  </si>
  <si>
    <t>Medical and Engineering</t>
  </si>
  <si>
    <t>Social Sciences, Education, Linguistics, Humanities, History</t>
  </si>
  <si>
    <t>Business &amp; Administrative Studies, Law, Creative Art &amp; Design</t>
  </si>
  <si>
    <t>Biology / Physical Sciences, Mathematics, Computer Sciences / Information Technology, Veterinary Sciences &amp; Agriculture</t>
  </si>
  <si>
    <t>Engineering, Technology, Medical &amp; Dentistry</t>
  </si>
  <si>
    <t>Major Subjects</t>
  </si>
  <si>
    <t>American Studies</t>
  </si>
  <si>
    <t>Accounting</t>
  </si>
  <si>
    <t>Accident &amp; Emergency</t>
  </si>
  <si>
    <t>Accounting &amp; Finance</t>
  </si>
  <si>
    <t>Actuarial Science</t>
  </si>
  <si>
    <t>Animal &amp; Veterinary Sciences</t>
  </si>
  <si>
    <t>Anesthesia</t>
  </si>
  <si>
    <t>Banking &amp; Finance</t>
  </si>
  <si>
    <t>Astronomy</t>
  </si>
  <si>
    <t>Bachelor of Arts</t>
  </si>
  <si>
    <t>Business &amp; Management</t>
  </si>
  <si>
    <t>Architecture</t>
  </si>
  <si>
    <t>Behavioral Sciences</t>
  </si>
  <si>
    <t>Communication</t>
  </si>
  <si>
    <t>Audiology</t>
  </si>
  <si>
    <t>Automation</t>
  </si>
  <si>
    <t>Bravhi</t>
  </si>
  <si>
    <t>B-Tech</t>
  </si>
  <si>
    <t>Burn Surgery</t>
  </si>
  <si>
    <t>Counseling</t>
  </si>
  <si>
    <t>Climate Change</t>
  </si>
  <si>
    <t>Cultural Studies</t>
  </si>
  <si>
    <t>Fashion &amp; Design</t>
  </si>
  <si>
    <t>Defense</t>
  </si>
  <si>
    <t>Film &amp; TV</t>
  </si>
  <si>
    <t>Computer Sciences</t>
  </si>
  <si>
    <t>Dermatology</t>
  </si>
  <si>
    <t>Finance</t>
  </si>
  <si>
    <t>Data Management</t>
  </si>
  <si>
    <t>Human Resource Management</t>
  </si>
  <si>
    <t>Electronic Engineering</t>
  </si>
  <si>
    <t>law</t>
  </si>
  <si>
    <t>Environmental Management</t>
  </si>
  <si>
    <t>Energy &amp; Engineering</t>
  </si>
  <si>
    <t>Environmental Sciences</t>
  </si>
  <si>
    <t>Marketing</t>
  </si>
  <si>
    <t>Fisheries</t>
  </si>
  <si>
    <t>Genetics</t>
  </si>
  <si>
    <t>Performance Management</t>
  </si>
  <si>
    <t>Forensic Science</t>
  </si>
  <si>
    <t>Gynecology</t>
  </si>
  <si>
    <t>Product &amp; Industrial Design</t>
  </si>
  <si>
    <t>Health Sciences</t>
  </si>
  <si>
    <t>Hydrology</t>
  </si>
  <si>
    <t>Project Management</t>
  </si>
  <si>
    <t>Industrial Management</t>
  </si>
  <si>
    <t>Iqbal Studies</t>
  </si>
  <si>
    <t>Inorganic Chemistry</t>
  </si>
  <si>
    <t>Manufacturing Engineering</t>
  </si>
  <si>
    <t>Islamite</t>
  </si>
  <si>
    <t>Research &amp; Evaluation</t>
  </si>
  <si>
    <t>Live Stock</t>
  </si>
  <si>
    <t>Material Engineering</t>
  </si>
  <si>
    <t>Marine Biology</t>
  </si>
  <si>
    <t>Kashmir Studies</t>
  </si>
  <si>
    <t>Strategic Studies</t>
  </si>
  <si>
    <t>Medical Sciences</t>
  </si>
  <si>
    <t>Languages</t>
  </si>
  <si>
    <t>Supply Chain Management</t>
  </si>
  <si>
    <t>Meteorology</t>
  </si>
  <si>
    <t>Medicine &amp; Surgery</t>
  </si>
  <si>
    <t>Total Quality Management</t>
  </si>
  <si>
    <t>Metallurgy</t>
  </si>
  <si>
    <t>Music</t>
  </si>
  <si>
    <t>Visual Communication Design</t>
  </si>
  <si>
    <t>Nano Technology &amp; Engineering</t>
  </si>
  <si>
    <t>Natural Sciences</t>
  </si>
  <si>
    <t>Petrochemical</t>
  </si>
  <si>
    <t>Plant Sciences</t>
  </si>
  <si>
    <t>Petroleum</t>
  </si>
  <si>
    <t>Population &amp; Development</t>
  </si>
  <si>
    <t>Poultry</t>
  </si>
  <si>
    <t>Radiation Physics</t>
  </si>
  <si>
    <t>Public Policy</t>
  </si>
  <si>
    <t>Radiology</t>
  </si>
  <si>
    <t>Science &amp; Technology</t>
  </si>
  <si>
    <t>Physical Therapy</t>
  </si>
  <si>
    <t>Quran &amp; Sunnah</t>
  </si>
  <si>
    <t>Physiotherapy</t>
  </si>
  <si>
    <t>Quran &amp; Tafseer</t>
  </si>
  <si>
    <t>Seed Science &amp; Technology</t>
  </si>
  <si>
    <t>Plastic Surgery</t>
  </si>
  <si>
    <t>Regional Studies</t>
  </si>
  <si>
    <t>Sensing &amp; Geoinfo Computer Sciences</t>
  </si>
  <si>
    <t>Power Engineering</t>
  </si>
  <si>
    <t>Religion</t>
  </si>
  <si>
    <t>Soil &amp; Environmental Sciences</t>
  </si>
  <si>
    <t>Prosthetics</t>
  </si>
  <si>
    <t>Psychiatry</t>
  </si>
  <si>
    <t>Public Health</t>
  </si>
  <si>
    <t>Pulmonology Medical Sciences</t>
  </si>
  <si>
    <t>Shariah Law</t>
  </si>
  <si>
    <t>Sustainable Environmental Design</t>
  </si>
  <si>
    <t>Renal Dialysis</t>
  </si>
  <si>
    <t>Theriogenology Veterinary Medicine</t>
  </si>
  <si>
    <t>Rheumatology Medical Sciences</t>
  </si>
  <si>
    <t>Thermal Energy Engineering</t>
  </si>
  <si>
    <t>Robotics</t>
  </si>
  <si>
    <t>Social Studies</t>
  </si>
  <si>
    <t>Veterinary &amp; Animal Sciences</t>
  </si>
  <si>
    <t>South Asia Studies</t>
  </si>
  <si>
    <t>Veterinary Medicine</t>
  </si>
  <si>
    <t>Surgery</t>
  </si>
  <si>
    <t>Sports Science</t>
  </si>
  <si>
    <t>Veterinary Microbiology</t>
  </si>
  <si>
    <t>Surgical Technology</t>
  </si>
  <si>
    <t>Studio Practice</t>
  </si>
  <si>
    <t>Veterinary Parasitology</t>
  </si>
  <si>
    <t>System Engineering</t>
  </si>
  <si>
    <t>Teacher Education</t>
  </si>
  <si>
    <t>Veterinary Pathology</t>
  </si>
  <si>
    <t>TB &amp; Chest Medicine</t>
  </si>
  <si>
    <t>Television</t>
  </si>
  <si>
    <t>Veterinary Pharmacology</t>
  </si>
  <si>
    <t>Technology</t>
  </si>
  <si>
    <t>Television Production</t>
  </si>
  <si>
    <t>Veterinary Physiology &amp; Biochemistry</t>
  </si>
  <si>
    <t>Telecommunication Engineering</t>
  </si>
  <si>
    <t>Tourism</t>
  </si>
  <si>
    <t>Veterinary Surgery</t>
  </si>
  <si>
    <t>Telemedicine &amp; E Health Systems</t>
  </si>
  <si>
    <t>Tunneling and Underground Excavation</t>
  </si>
  <si>
    <t>Water &amp; Resource</t>
  </si>
  <si>
    <t>Textile</t>
  </si>
  <si>
    <t>Turkish</t>
  </si>
  <si>
    <t>Water Resource Management</t>
  </si>
  <si>
    <t>Textile &amp; Apparel Merchandizing</t>
  </si>
  <si>
    <t>Urban and Regional Planning</t>
  </si>
  <si>
    <t>Water Sanitation &amp; Health Sciences</t>
  </si>
  <si>
    <t>Textile &amp; Fashion Design</t>
  </si>
  <si>
    <t>Urdu</t>
  </si>
  <si>
    <t>Web Designing</t>
  </si>
  <si>
    <t>Usool e Deen</t>
  </si>
  <si>
    <t>Textile Management</t>
  </si>
  <si>
    <t>Wildlife and Ecology</t>
  </si>
  <si>
    <t>Wildlife Management</t>
  </si>
  <si>
    <t>Thoracic Surgery</t>
  </si>
  <si>
    <t>World Religion</t>
  </si>
  <si>
    <t>Tuberculosis and Chest Diseases</t>
  </si>
  <si>
    <t>Urology</t>
  </si>
  <si>
    <t>Vitreo Retina</t>
  </si>
  <si>
    <t>Undergraduate Studies  [PQF Level 5 and 6]</t>
  </si>
  <si>
    <t>Group</t>
  </si>
  <si>
    <t>PKR Million</t>
  </si>
  <si>
    <r>
      <t>Note:</t>
    </r>
    <r>
      <rPr>
        <sz val="10"/>
        <color indexed="10"/>
        <rFont val="Arial"/>
        <family val="2"/>
      </rPr>
      <t xml:space="preserve"> Impact of each allowance being paid by the University / Institute / Centre to the emloyees may be calculated in this proforma, by adding / deleting name(s) of different allowances and tallied with what has been mentioned in proforma HEC-104. </t>
    </r>
  </si>
  <si>
    <r>
      <rPr>
        <b/>
        <sz val="24"/>
        <color theme="1"/>
        <rFont val="Calibri"/>
        <family val="2"/>
        <scheme val="minor"/>
      </rPr>
      <t>Subject List</t>
    </r>
    <r>
      <rPr>
        <b/>
        <sz val="18"/>
        <color theme="1"/>
        <rFont val="Calibri"/>
        <family val="2"/>
        <scheme val="minor"/>
      </rPr>
      <t xml:space="preserve">
</t>
    </r>
    <r>
      <rPr>
        <sz val="18"/>
        <color theme="1"/>
        <rFont val="Calibri"/>
        <family val="2"/>
        <scheme val="minor"/>
      </rPr>
      <t>for Proforma 107 (a,b,c,d)</t>
    </r>
  </si>
  <si>
    <t>Program-wise Fee Structure  - Annual basis</t>
  </si>
  <si>
    <t>Program-wise Fee Structure  - Annual Basis</t>
  </si>
  <si>
    <t>Total Amount</t>
  </si>
  <si>
    <t xml:space="preserve">Designation </t>
  </si>
  <si>
    <t>Name</t>
  </si>
  <si>
    <t>2.     Total Grants &amp; Donations [a - g]</t>
  </si>
  <si>
    <t>2024-25</t>
  </si>
  <si>
    <r>
      <t xml:space="preserve">Held in 2022
</t>
    </r>
    <r>
      <rPr>
        <sz val="10"/>
        <rFont val="Arial"/>
        <family val="2"/>
      </rPr>
      <t>[Jan-Dec]</t>
    </r>
  </si>
  <si>
    <t>Total R.E.</t>
  </si>
  <si>
    <t>A.   University Development Office (UDO):</t>
  </si>
  <si>
    <t>B.   Office of Research, Innovation and Commercialization (ORIC):</t>
  </si>
  <si>
    <t>C.   Quality Enhancement Cell (QEC):</t>
  </si>
  <si>
    <t>D.   Financial Aid Development Office (FAD):</t>
  </si>
  <si>
    <t>E.   Implementation of Double Entry Accounting System:</t>
  </si>
  <si>
    <t>Yes / No</t>
  </si>
  <si>
    <t>Name of Existing Software/ERP Solution:</t>
  </si>
  <si>
    <t>Potential Softwares/Solution (if any):</t>
  </si>
  <si>
    <t>Lastly Conducted External Audit (mention Year):</t>
  </si>
  <si>
    <t>Lastly Conducted Commercial Audit (mention Year):</t>
  </si>
  <si>
    <t>Attach Report</t>
  </si>
  <si>
    <t xml:space="preserve"> HEC</t>
  </si>
  <si>
    <t>Other Sources</t>
  </si>
  <si>
    <t>Foreign Exchange Budget</t>
  </si>
  <si>
    <t>Name of the University: __________________________________</t>
  </si>
  <si>
    <t>a. Current Invisible</t>
  </si>
  <si>
    <t>b. Current Import</t>
  </si>
  <si>
    <t>Detailed Justifications with item-wise list of exact amount and date of foreign currency requirment</t>
  </si>
  <si>
    <t>Budgetary requirments for development expenditures may be submitted seperately to P&amp;D Division of HEC.</t>
  </si>
  <si>
    <t>Current Expenditures</t>
  </si>
  <si>
    <t>2025-26</t>
  </si>
  <si>
    <r>
      <t xml:space="preserve">Held in 2023
</t>
    </r>
    <r>
      <rPr>
        <sz val="10"/>
        <rFont val="Arial"/>
        <family val="2"/>
      </rPr>
      <t>[Jan-Dec]</t>
    </r>
  </si>
  <si>
    <t>DRA</t>
  </si>
  <si>
    <t>Allow
2022</t>
  </si>
  <si>
    <t xml:space="preserve">Name </t>
  </si>
  <si>
    <t>Designation</t>
  </si>
  <si>
    <t xml:space="preserve">Date of Retirment </t>
  </si>
  <si>
    <t>Annual Pension Payment</t>
  </si>
  <si>
    <t>Pension Cummutation</t>
  </si>
  <si>
    <t>Leave Encashment</t>
  </si>
  <si>
    <t>Faculty on Contract Basis</t>
  </si>
  <si>
    <t xml:space="preserve">Officers / Staff (On Contract Basis) </t>
  </si>
  <si>
    <t xml:space="preserve">Officers / Staff (On Daily Wages) </t>
  </si>
  <si>
    <t>Sub Total:</t>
  </si>
  <si>
    <t xml:space="preserve">Detail of Contract /Contingent Paid Staff / Daily Wages
</t>
  </si>
  <si>
    <t>Annual Pay
2024-25</t>
  </si>
  <si>
    <t>Name of  University / Institute: _______________________________________</t>
  </si>
  <si>
    <t>Date of Appointment</t>
  </si>
  <si>
    <t>b</t>
  </si>
  <si>
    <t>c</t>
  </si>
  <si>
    <t>d</t>
  </si>
  <si>
    <t>e</t>
  </si>
  <si>
    <t>Provincial Grant-in-Aid</t>
  </si>
  <si>
    <t>Provincial Supplementary / Additional Grant</t>
  </si>
  <si>
    <t>Any Other Grant/ Donations</t>
  </si>
  <si>
    <t>Income from Professional Short Coerces</t>
  </si>
  <si>
    <t>Salary of Officers &amp; Staff</t>
  </si>
  <si>
    <t>F</t>
  </si>
  <si>
    <t xml:space="preserve">6.  Total Contractual Faculty </t>
  </si>
  <si>
    <t>6.  Total Regular Faculty (BPS/SPS)</t>
  </si>
  <si>
    <t>7.  Total  Regular Administrative Staff (BPS/SPS)</t>
  </si>
  <si>
    <t xml:space="preserve">7.  Total Contractual Administrative Staff </t>
  </si>
  <si>
    <t>DRA Allow 2021 25%</t>
  </si>
  <si>
    <t>Adhoc Relief 2022 15%</t>
  </si>
  <si>
    <t>DRA Allow 2022 15%</t>
  </si>
  <si>
    <t>Consolidated Position of Funds</t>
  </si>
  <si>
    <t>HEC-111</t>
  </si>
  <si>
    <t>HEC-114</t>
  </si>
  <si>
    <r>
      <t xml:space="preserve">Total Enrollment
</t>
    </r>
    <r>
      <rPr>
        <sz val="10"/>
        <color rgb="FF002060"/>
        <rFont val="Arial"/>
        <family val="2"/>
      </rPr>
      <t>[Numbers]</t>
    </r>
  </si>
  <si>
    <r>
      <t xml:space="preserve">Annual Income
</t>
    </r>
    <r>
      <rPr>
        <sz val="10"/>
        <color rgb="FFC00000"/>
        <rFont val="Arial"/>
        <family val="2"/>
      </rPr>
      <t>[Millions]</t>
    </r>
  </si>
  <si>
    <r>
      <rPr>
        <b/>
        <sz val="11"/>
        <color rgb="FF000000"/>
        <rFont val="Arial"/>
        <family val="2"/>
      </rPr>
      <t xml:space="preserve">a.  </t>
    </r>
    <r>
      <rPr>
        <sz val="11"/>
        <color rgb="FF000000"/>
        <rFont val="Arial"/>
        <family val="2"/>
      </rPr>
      <t>Salary Expense Basis                  [in Rupees]</t>
    </r>
  </si>
  <si>
    <r>
      <rPr>
        <b/>
        <sz val="11"/>
        <color rgb="FF000000"/>
        <rFont val="Arial"/>
        <family val="2"/>
      </rPr>
      <t xml:space="preserve">b.  </t>
    </r>
    <r>
      <rPr>
        <sz val="11"/>
        <color rgb="FF000000"/>
        <rFont val="Arial"/>
        <family val="2"/>
      </rPr>
      <t xml:space="preserve">Non-Salary Expense Basis         [in Rupees] </t>
    </r>
  </si>
  <si>
    <r>
      <rPr>
        <b/>
        <sz val="11"/>
        <color rgb="FF000000"/>
        <rFont val="Arial"/>
        <family val="2"/>
      </rPr>
      <t>1.  Cost Per Student</t>
    </r>
    <r>
      <rPr>
        <sz val="11"/>
        <color rgb="FF000000"/>
        <rFont val="Arial"/>
        <family val="2"/>
      </rPr>
      <t xml:space="preserve">                         [in Rupees]</t>
    </r>
  </si>
  <si>
    <r>
      <rPr>
        <b/>
        <sz val="11"/>
        <color rgb="FF000000"/>
        <rFont val="Arial"/>
        <family val="2"/>
      </rPr>
      <t>2.</t>
    </r>
    <r>
      <rPr>
        <sz val="11"/>
        <color rgb="FF000000"/>
        <rFont val="Arial"/>
        <family val="2"/>
      </rPr>
      <t xml:space="preserve">  Recurring Grant Per Student     [in Rupees]</t>
    </r>
  </si>
  <si>
    <r>
      <rPr>
        <b/>
        <sz val="11"/>
        <color rgb="FF000000"/>
        <rFont val="Arial"/>
        <family val="2"/>
      </rPr>
      <t xml:space="preserve">3. </t>
    </r>
    <r>
      <rPr>
        <sz val="11"/>
        <color rgb="FF000000"/>
        <rFont val="Arial"/>
        <family val="2"/>
      </rPr>
      <t xml:space="preserve"> Total Own Income Per Student [in Rupees]</t>
    </r>
  </si>
  <si>
    <r>
      <rPr>
        <b/>
        <sz val="11"/>
        <color rgb="FF000000"/>
        <rFont val="Arial"/>
        <family val="2"/>
      </rPr>
      <t xml:space="preserve">4.  </t>
    </r>
    <r>
      <rPr>
        <sz val="11"/>
        <color rgb="FF000000"/>
        <rFont val="Arial"/>
        <family val="2"/>
      </rPr>
      <t>Fees Income Per Student          [in Rupees]</t>
    </r>
  </si>
  <si>
    <r>
      <rPr>
        <b/>
        <sz val="11"/>
        <color rgb="FF000000"/>
        <rFont val="Arial"/>
        <family val="2"/>
      </rPr>
      <t>5.</t>
    </r>
    <r>
      <rPr>
        <sz val="11"/>
        <color rgb="FF000000"/>
        <rFont val="Arial"/>
        <family val="2"/>
      </rPr>
      <t xml:space="preserve">  Provincial Recurring Support [Per Student (if any)]</t>
    </r>
  </si>
  <si>
    <r>
      <rPr>
        <b/>
        <sz val="11"/>
        <color rgb="FF000000"/>
        <rFont val="Arial"/>
        <family val="2"/>
      </rPr>
      <t xml:space="preserve">a. </t>
    </r>
    <r>
      <rPr>
        <sz val="11"/>
        <color rgb="FF000000"/>
        <rFont val="Arial"/>
        <family val="2"/>
      </rPr>
      <t xml:space="preserve">  PhD</t>
    </r>
  </si>
  <si>
    <r>
      <rPr>
        <b/>
        <sz val="11"/>
        <color rgb="FF000000"/>
        <rFont val="Arial"/>
        <family val="2"/>
      </rPr>
      <t>b.</t>
    </r>
    <r>
      <rPr>
        <sz val="11"/>
        <color rgb="FF000000"/>
        <rFont val="Arial"/>
        <family val="2"/>
      </rPr>
      <t xml:space="preserve">   Non-PhD</t>
    </r>
  </si>
  <si>
    <r>
      <rPr>
        <b/>
        <sz val="11"/>
        <color rgb="FF000000"/>
        <rFont val="Arial"/>
        <family val="2"/>
      </rPr>
      <t xml:space="preserve">a.   </t>
    </r>
    <r>
      <rPr>
        <sz val="11"/>
        <color rgb="FF000000"/>
        <rFont val="Arial"/>
        <family val="2"/>
      </rPr>
      <t>Officers (BPS 17/above)</t>
    </r>
  </si>
  <si>
    <r>
      <rPr>
        <b/>
        <sz val="11"/>
        <color rgb="FF000000"/>
        <rFont val="Arial"/>
        <family val="2"/>
      </rPr>
      <t xml:space="preserve">b.   </t>
    </r>
    <r>
      <rPr>
        <sz val="11"/>
        <color rgb="FF000000"/>
        <rFont val="Arial"/>
        <family val="2"/>
      </rPr>
      <t>Allied Staff (BPS 6 to 16)</t>
    </r>
  </si>
  <si>
    <r>
      <rPr>
        <b/>
        <sz val="11"/>
        <color rgb="FF000000"/>
        <rFont val="Arial"/>
        <family val="2"/>
      </rPr>
      <t xml:space="preserve">c.   </t>
    </r>
    <r>
      <rPr>
        <sz val="11"/>
        <color rgb="FF000000"/>
        <rFont val="Arial"/>
        <family val="2"/>
      </rPr>
      <t>Allied Staff (BPS 1 to 5)</t>
    </r>
  </si>
  <si>
    <r>
      <rPr>
        <b/>
        <sz val="11"/>
        <color rgb="FF000000"/>
        <rFont val="Arial"/>
        <family val="2"/>
      </rPr>
      <t xml:space="preserve">a. </t>
    </r>
    <r>
      <rPr>
        <sz val="11"/>
        <color rgb="FF000000"/>
        <rFont val="Arial"/>
        <family val="2"/>
      </rPr>
      <t>Under Graduate Studies [PQF Leve 5 and 6]</t>
    </r>
  </si>
  <si>
    <r>
      <rPr>
        <b/>
        <sz val="11"/>
        <color rgb="FF000000"/>
        <rFont val="Arial"/>
        <family val="2"/>
      </rPr>
      <t>b.</t>
    </r>
    <r>
      <rPr>
        <sz val="11"/>
        <color rgb="FF000000"/>
        <rFont val="Arial"/>
        <family val="2"/>
      </rPr>
      <t xml:space="preserve">  Graduate Studies [PQF Leve 7] </t>
    </r>
    <r>
      <rPr>
        <b/>
        <sz val="11"/>
        <color theme="9" tint="-0.249977111117893"/>
        <rFont val="Arial"/>
        <family val="2"/>
      </rPr>
      <t>MS / M.Phil</t>
    </r>
  </si>
  <si>
    <r>
      <rPr>
        <b/>
        <sz val="11"/>
        <color rgb="FF000000"/>
        <rFont val="Arial"/>
        <family val="2"/>
      </rPr>
      <t>c.</t>
    </r>
    <r>
      <rPr>
        <sz val="11"/>
        <color rgb="FF000000"/>
        <rFont val="Arial"/>
        <family val="2"/>
      </rPr>
      <t xml:space="preserve">  Graduate Studies [PQF Leve 8] </t>
    </r>
    <r>
      <rPr>
        <b/>
        <sz val="11"/>
        <color theme="9" tint="-0.249977111117893"/>
        <rFont val="Arial"/>
        <family val="2"/>
      </rPr>
      <t>PhD</t>
    </r>
  </si>
  <si>
    <r>
      <rPr>
        <b/>
        <sz val="11"/>
        <color rgb="FF000000"/>
        <rFont val="Arial"/>
        <family val="2"/>
      </rPr>
      <t>d.</t>
    </r>
    <r>
      <rPr>
        <sz val="11"/>
        <color rgb="FF000000"/>
        <rFont val="Arial"/>
        <family val="2"/>
      </rPr>
      <t xml:space="preserve">  PGD (1 year &amp; 2 years duration only)</t>
    </r>
  </si>
  <si>
    <r>
      <rPr>
        <b/>
        <sz val="11"/>
        <color rgb="FF000000"/>
        <rFont val="Arial"/>
        <family val="2"/>
      </rPr>
      <t>a.</t>
    </r>
    <r>
      <rPr>
        <sz val="11"/>
        <color rgb="FF000000"/>
        <rFont val="Arial"/>
        <family val="2"/>
      </rPr>
      <t xml:space="preserve">  HEC Need-based Scholarships</t>
    </r>
  </si>
  <si>
    <r>
      <rPr>
        <b/>
        <sz val="11"/>
        <color rgb="FF000000"/>
        <rFont val="Arial"/>
        <family val="2"/>
      </rPr>
      <t>b.</t>
    </r>
    <r>
      <rPr>
        <sz val="11"/>
        <color rgb="FF000000"/>
        <rFont val="Arial"/>
        <family val="2"/>
      </rPr>
      <t xml:space="preserve">  Other Need-based Scholarships</t>
    </r>
  </si>
  <si>
    <r>
      <rPr>
        <b/>
        <sz val="11"/>
        <color rgb="FF000000"/>
        <rFont val="Arial"/>
        <family val="2"/>
      </rPr>
      <t>c.</t>
    </r>
    <r>
      <rPr>
        <sz val="11"/>
        <color rgb="FF000000"/>
        <rFont val="Arial"/>
        <family val="2"/>
      </rPr>
      <t xml:space="preserve">  HEC Merit Scholarships (Indigenous)</t>
    </r>
  </si>
  <si>
    <r>
      <rPr>
        <b/>
        <sz val="11"/>
        <color rgb="FF000000"/>
        <rFont val="Arial"/>
        <family val="2"/>
      </rPr>
      <t>d.</t>
    </r>
    <r>
      <rPr>
        <sz val="11"/>
        <color rgb="FF000000"/>
        <rFont val="Arial"/>
        <family val="2"/>
      </rPr>
      <t xml:space="preserve">  Other Merit Scholarships</t>
    </r>
  </si>
  <si>
    <r>
      <rPr>
        <b/>
        <sz val="11"/>
        <color rgb="FF000000"/>
        <rFont val="Arial"/>
        <family val="2"/>
      </rPr>
      <t>b.</t>
    </r>
    <r>
      <rPr>
        <sz val="11"/>
        <color rgb="FF000000"/>
        <rFont val="Arial"/>
        <family val="2"/>
      </rPr>
      <t xml:space="preserve">  Faculty  :  Staff Ratio (Regular + Contractual)</t>
    </r>
  </si>
  <si>
    <r>
      <rPr>
        <b/>
        <sz val="11"/>
        <color rgb="FF000000"/>
        <rFont val="Arial"/>
        <family val="2"/>
      </rPr>
      <t>d.</t>
    </r>
    <r>
      <rPr>
        <sz val="11"/>
        <color rgb="FF000000"/>
        <rFont val="Arial"/>
        <family val="2"/>
      </rPr>
      <t xml:space="preserve">  Self-Generated Income as % of total Resources</t>
    </r>
  </si>
  <si>
    <r>
      <rPr>
        <b/>
        <sz val="11"/>
        <color rgb="FF000000"/>
        <rFont val="Arial"/>
        <family val="2"/>
      </rPr>
      <t xml:space="preserve">e. </t>
    </r>
    <r>
      <rPr>
        <sz val="11"/>
        <color rgb="FF000000"/>
        <rFont val="Arial"/>
        <family val="2"/>
      </rPr>
      <t xml:space="preserve"> Self-Generated Income as % of total Expenditures</t>
    </r>
  </si>
  <si>
    <r>
      <rPr>
        <b/>
        <sz val="11"/>
        <color rgb="FF000000"/>
        <rFont val="Arial"/>
        <family val="2"/>
      </rPr>
      <t xml:space="preserve">f. </t>
    </r>
    <r>
      <rPr>
        <sz val="11"/>
        <color rgb="FF000000"/>
        <rFont val="Arial"/>
        <family val="2"/>
      </rPr>
      <t xml:space="preserve"> Recurring Grant as %age of total Expenditures </t>
    </r>
  </si>
  <si>
    <r>
      <rPr>
        <b/>
        <sz val="11"/>
        <color rgb="FF000000"/>
        <rFont val="Arial"/>
        <family val="2"/>
      </rPr>
      <t>g.</t>
    </r>
    <r>
      <rPr>
        <sz val="11"/>
        <color rgb="FF000000"/>
        <rFont val="Arial"/>
        <family val="2"/>
      </rPr>
      <t xml:space="preserve">   Students Fees as % of Cost per student</t>
    </r>
  </si>
  <si>
    <r>
      <rPr>
        <b/>
        <sz val="11"/>
        <color rgb="FF000000"/>
        <rFont val="Arial"/>
        <family val="2"/>
      </rPr>
      <t>h.</t>
    </r>
    <r>
      <rPr>
        <sz val="11"/>
        <color rgb="FF000000"/>
        <rFont val="Arial"/>
        <family val="2"/>
      </rPr>
      <t xml:space="preserve">  Salary as % of Total Expenditure</t>
    </r>
  </si>
  <si>
    <r>
      <rPr>
        <b/>
        <sz val="11"/>
        <color rgb="FF000000"/>
        <rFont val="Arial"/>
        <family val="2"/>
      </rPr>
      <t>i.</t>
    </r>
    <r>
      <rPr>
        <sz val="11"/>
        <color rgb="FF000000"/>
        <rFont val="Arial"/>
        <family val="2"/>
      </rPr>
      <t xml:space="preserve">  Non-Salary as % of Total Expenditure</t>
    </r>
  </si>
  <si>
    <t>Federal/HEC Grant-in-Aid</t>
  </si>
  <si>
    <t>Federal/HEC Supplementary / Additional Grant</t>
  </si>
  <si>
    <t>Income from Collaborative and Contracted Research</t>
  </si>
  <si>
    <t>External (Private) Students Fee</t>
  </si>
  <si>
    <t>Income from Professional Short Courses</t>
  </si>
  <si>
    <t>Funds raised from Alumni</t>
  </si>
  <si>
    <t>Any Other Income (Add rows, if required)</t>
  </si>
  <si>
    <t> Faculty Salary (including TTS)</t>
  </si>
  <si>
    <r>
      <rPr>
        <b/>
        <sz val="11"/>
        <color rgb="FF000000"/>
        <rFont val="Arial"/>
        <family val="2"/>
      </rPr>
      <t>a.</t>
    </r>
    <r>
      <rPr>
        <sz val="11"/>
        <color rgb="FF000000"/>
        <rFont val="Arial"/>
        <family val="2"/>
      </rPr>
      <t xml:space="preserve">  Faculty  :  Staff Ratio (Regular Faculy / Staff)</t>
    </r>
  </si>
  <si>
    <r>
      <rPr>
        <b/>
        <sz val="11"/>
        <color rgb="FF000000"/>
        <rFont val="Arial"/>
        <family val="2"/>
      </rPr>
      <t>c.</t>
    </r>
    <r>
      <rPr>
        <sz val="11"/>
        <color rgb="FF000000"/>
        <rFont val="Arial"/>
        <family val="2"/>
      </rPr>
      <t xml:space="preserve">  Faculty (Regular +Contractural) :  Student Ratio</t>
    </r>
  </si>
  <si>
    <t xml:space="preserve">Actuarial Valuation of 'Pension Liability' </t>
  </si>
  <si>
    <t>Total Length of Service</t>
  </si>
  <si>
    <t xml:space="preserve">CNIC </t>
  </si>
  <si>
    <t>Functioning of Statutory Bodies and Incumbency Status of Key Administrative Offices</t>
  </si>
  <si>
    <t>Space and Planetree Astrophysics</t>
  </si>
  <si>
    <t>Detail of Contract /Contingent Paid Staff / Daily Wages</t>
  </si>
  <si>
    <t>113</t>
  </si>
  <si>
    <t>Programs-wise Active Enrollment - FY 2025-26</t>
  </si>
  <si>
    <t>Annual Fee Income from Students (2025-26)</t>
  </si>
  <si>
    <t>Annual Pay
2025-26</t>
  </si>
  <si>
    <t>2026-27</t>
  </si>
  <si>
    <t>A0124412</t>
  </si>
  <si>
    <t xml:space="preserve">Adhoc Relief 2023 </t>
  </si>
  <si>
    <t>Adhoc Relief 2024</t>
  </si>
  <si>
    <r>
      <t xml:space="preserve">Held in 2024
</t>
    </r>
    <r>
      <rPr>
        <sz val="10"/>
        <rFont val="Arial"/>
        <family val="2"/>
      </rPr>
      <t>[Jan-Dec]</t>
    </r>
  </si>
  <si>
    <r>
      <t xml:space="preserve">Incumbancy Status during 2023
</t>
    </r>
    <r>
      <rPr>
        <sz val="10"/>
        <color rgb="FFFF0000"/>
        <rFont val="Arial"/>
        <family val="2"/>
      </rPr>
      <t>(January to  December)</t>
    </r>
  </si>
  <si>
    <r>
      <t>Incumbancy Status during 2024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>(January to  December)</t>
    </r>
  </si>
  <si>
    <r>
      <rPr>
        <b/>
        <sz val="12"/>
        <rFont val="Calibri"/>
        <family val="2"/>
        <scheme val="minor"/>
      </rPr>
      <t>I. Opening Balance</t>
    </r>
    <r>
      <rPr>
        <sz val="12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 xml:space="preserve">
(As on 1st July)</t>
    </r>
  </si>
  <si>
    <r>
      <rPr>
        <b/>
        <sz val="11"/>
        <rFont val="Calibri"/>
        <family val="2"/>
        <scheme val="minor"/>
      </rPr>
      <t>II. Inflows</t>
    </r>
    <r>
      <rPr>
        <sz val="11"/>
        <rFont val="Calibri"/>
        <family val="2"/>
        <scheme val="minor"/>
      </rPr>
      <t xml:space="preserve"> (a+b+c)
(addition to Pension Fund During the FY) </t>
    </r>
  </si>
  <si>
    <t>a. Contribution to Pension Fund From Recurring Budget</t>
  </si>
  <si>
    <t>b. Annual Returns on Pension Investment(s) during the FY</t>
  </si>
  <si>
    <t>c. Addition from any other source during the FY</t>
  </si>
  <si>
    <t>a. Proceeds utilized for Pension Payment</t>
  </si>
  <si>
    <r>
      <rPr>
        <b/>
        <sz val="12"/>
        <rFont val="Calibri"/>
        <family val="2"/>
        <scheme val="minor"/>
      </rPr>
      <t>IV. Closing Balance</t>
    </r>
    <r>
      <rPr>
        <sz val="11"/>
        <rFont val="Calibri"/>
        <family val="2"/>
        <scheme val="minor"/>
      </rPr>
      <t xml:space="preserve"> (I+II-III) 
(As on 30th June)</t>
    </r>
  </si>
  <si>
    <t>Supplimentary Pension Information</t>
  </si>
  <si>
    <r>
      <rPr>
        <b/>
        <sz val="11"/>
        <rFont val="Calibri"/>
        <family val="2"/>
        <scheme val="minor"/>
      </rPr>
      <t>II. Inflows</t>
    </r>
    <r>
      <rPr>
        <sz val="11"/>
        <rFont val="Calibri"/>
        <family val="2"/>
        <scheme val="minor"/>
      </rPr>
      <t xml:space="preserve"> (a+b)
(addition to Fund During the FY) </t>
    </r>
  </si>
  <si>
    <t>a. Additional Transfer to Fund During the Year</t>
  </si>
  <si>
    <t>b. Annual Returns on Investment(s)</t>
  </si>
  <si>
    <r>
      <rPr>
        <b/>
        <sz val="11"/>
        <rFont val="Calibri"/>
        <family val="2"/>
        <scheme val="minor"/>
      </rPr>
      <t xml:space="preserve">III. Out flows </t>
    </r>
    <r>
      <rPr>
        <sz val="11"/>
        <rFont val="Calibri"/>
        <family val="2"/>
        <scheme val="minor"/>
      </rPr>
      <t>(a+b)</t>
    </r>
  </si>
  <si>
    <t>a. Payment used in Recurring Budget</t>
  </si>
  <si>
    <t>b. Any Other</t>
  </si>
  <si>
    <r>
      <rPr>
        <b/>
        <sz val="12"/>
        <rFont val="Calibri"/>
        <family val="2"/>
        <scheme val="minor"/>
      </rPr>
      <t xml:space="preserve">  IV. Closing Balance</t>
    </r>
    <r>
      <rPr>
        <sz val="11"/>
        <rFont val="Calibri"/>
        <family val="2"/>
        <scheme val="minor"/>
      </rPr>
      <t xml:space="preserve"> (I+II-III) 
( As on 30th June)</t>
    </r>
  </si>
  <si>
    <t xml:space="preserve">Pension Fund </t>
  </si>
  <si>
    <t>Name of University / Institute_______________________________________</t>
  </si>
  <si>
    <t>Name of Fund__________________</t>
  </si>
  <si>
    <t>3 (i)a  Students Related Income [3(i) a - 3(i) e]</t>
  </si>
  <si>
    <t>Income from Commercial/entrepreneurial Activities/Programs</t>
  </si>
  <si>
    <t>Tuition Fees</t>
  </si>
  <si>
    <t>Previous Years Fee Receivable</t>
  </si>
  <si>
    <t>Affiliated College/Institutions' Fee</t>
  </si>
  <si>
    <t>7</t>
  </si>
  <si>
    <t>G</t>
  </si>
  <si>
    <t>Digital Library</t>
  </si>
  <si>
    <t>A02202</t>
  </si>
  <si>
    <t>Other Establishment Charges (A01271 - 99)</t>
  </si>
  <si>
    <t>TDR title ________________</t>
  </si>
  <si>
    <t>a. Establishment Date of Pension Fund</t>
  </si>
  <si>
    <t>b. Average Rate of Investment(s)</t>
  </si>
  <si>
    <t>c. Pension Payment from Recurring Budget</t>
  </si>
  <si>
    <t>e. Name of the Firm</t>
  </si>
  <si>
    <t>f. Actuarial Liability as per the Study</t>
  </si>
  <si>
    <t>g. Annual Contribution required as per the Study</t>
  </si>
  <si>
    <t>h.  Pension Fund Deficit / Surplus as per the Study</t>
  </si>
  <si>
    <t>Total R.Es</t>
  </si>
  <si>
    <t>d. latest Actuarial Study Conducted (Mention date)</t>
  </si>
  <si>
    <t>Avergar Rate of Investment(s)</t>
  </si>
  <si>
    <t>III. Out flows</t>
  </si>
  <si>
    <r>
      <t xml:space="preserve">Other investment (If any) other than Employees related funds &amp; Endowment Funds
</t>
    </r>
    <r>
      <rPr>
        <sz val="11"/>
        <rFont val="Calibri"/>
        <family val="2"/>
        <scheme val="minor"/>
      </rPr>
      <t>Mention all the investments seperatly and Repeat rows below for each</t>
    </r>
  </si>
  <si>
    <t>g.</t>
  </si>
  <si>
    <t>I</t>
  </si>
  <si>
    <t xml:space="preserve">Name of the University /HEI: </t>
  </si>
  <si>
    <t>C02813A</t>
  </si>
  <si>
    <r>
      <t xml:space="preserve">Other Funds (If any) 
</t>
    </r>
    <r>
      <rPr>
        <sz val="12"/>
        <color theme="0"/>
        <rFont val="Calibri"/>
        <family val="2"/>
        <scheme val="minor"/>
      </rPr>
      <t>Mention all the Endowment funds seperatly and Repeat rows below for each</t>
    </r>
  </si>
  <si>
    <t>Previous Years Fee Received</t>
  </si>
  <si>
    <t>Index  -   Proformas for Budget Proposal (Next FY 2026-27)</t>
  </si>
  <si>
    <t>Academic Programs and Targeted  Enrollment - 2026-27
[Enrolled under Regular &amp; Self Finance Fee Structure]</t>
  </si>
  <si>
    <t>Annual Income from Projected Enrollment in FY 2026-27 [Enrolled under Regular &amp; Self Finance Fee Structure]</t>
  </si>
  <si>
    <t>Nominal Roll- Detail of Pay &amp; Allowances of Faculty, Officers and Staff , Pensioner for next FY 2026-27 (Estimated)</t>
  </si>
  <si>
    <t>HEC Budget Recurring Demand 2026-27</t>
  </si>
  <si>
    <t>B.Es
2026-27
(Demand)</t>
  </si>
  <si>
    <t>2026-27
Budget Estimates</t>
  </si>
  <si>
    <t xml:space="preserve">Planned for next FY 2026-27 </t>
  </si>
  <si>
    <t>Planned for next FY 2026-27</t>
  </si>
  <si>
    <t>Planned Fees for
 next Fy 2026-27</t>
  </si>
  <si>
    <t>Programs-wise Active Enrollment - FY 2026-27</t>
  </si>
  <si>
    <t>Projected Student Enrolment (2026-27)</t>
  </si>
  <si>
    <t>Annual Income from Projected Enrollment - during Next FY 2026-27</t>
  </si>
  <si>
    <t>Annual Fee Income from Students (2026-27)</t>
  </si>
  <si>
    <t xml:space="preserve"> Targeted  for 
next FY 2026-27</t>
  </si>
  <si>
    <t>Detail of Pay &amp; Allowances of Faculty, Officers and Staff
(Budget Estimates 2026-27)</t>
  </si>
  <si>
    <t>Annual Pay
2026-27</t>
  </si>
  <si>
    <t>Academic Programs and Existing  Enrolment - 2025-26
[Enrolled under Regular &amp; Self Finance Fee Structure]</t>
  </si>
  <si>
    <t>Annual Income from Existing Students - 2025-26
[Enrolled under Regular &amp; Self Finance Fee Structure]</t>
  </si>
  <si>
    <t>Detail of Pay &amp; Allowances of Faculty, Officers and Staff , Pensioner for current FY 2025-26 (Revised)</t>
  </si>
  <si>
    <t>CFY 2025-26</t>
  </si>
  <si>
    <t>B.Es
2025-26
(Approved)</t>
  </si>
  <si>
    <t>R.E 2025-26</t>
  </si>
  <si>
    <t>Status during current year 2025-26</t>
  </si>
  <si>
    <t>Status during current FY 2025-26</t>
  </si>
  <si>
    <t>Existing  Fy 2025-26</t>
  </si>
  <si>
    <t>Annual Income from Existing Enrollment - 2025-26</t>
  </si>
  <si>
    <t>Existing Student Enrolment (2025-26)</t>
  </si>
  <si>
    <t>Current FY
 2025-26</t>
  </si>
  <si>
    <t>Detail of Pay &amp; Allowances of Faculty, Officers and Staff
(Revised Estimates 2025-26)</t>
  </si>
  <si>
    <t>Consolidated Faculty Strength- Sanctioned, Filled, &amp; Vacant Posts
 for next FY 2026-27, CFY 2025-26, and last FY 2024-25</t>
  </si>
  <si>
    <t>Administrative Officers / Staff Strength - Sanctioned, Filled, &amp; Vacant Posts for FYs 2026-27, CFY 2025-26, and last FY 2024-25</t>
  </si>
  <si>
    <t>Detail of Pay &amp; Allowances of Faculty, Officers and Staff , Pensioner for current FY 2024-25 (Actual)</t>
  </si>
  <si>
    <t>Actuals
2024-25
(Approved)</t>
  </si>
  <si>
    <t>Last FY 
2024-25</t>
  </si>
  <si>
    <t xml:space="preserve"> 2024-25 
Actual</t>
  </si>
  <si>
    <t>2024-25
(Actual)</t>
  </si>
  <si>
    <t>Status during last FY 2024-25</t>
  </si>
  <si>
    <t>Administrative Officer / Staff Strength - Pay Scale-wise View 
for FYs 2026-27, 2025-26, and  2024-25</t>
  </si>
  <si>
    <t>During last Fy 2024-25</t>
  </si>
  <si>
    <t>Research Projects - Research Funding and - Research Publications 
from University Faculty - Department-wise 
during  the Year 2024-25</t>
  </si>
  <si>
    <t>Detail of Pay &amp; Allowances of Faculty, Officers and Staff
(Actual 2024-25)</t>
  </si>
  <si>
    <t>Detail of Pensioners 
(Actual 2024-25)</t>
  </si>
  <si>
    <t>Research Projects, Funding and Publications from University Faculty - Department-wise during  FY 2023-24 and 2024-25</t>
  </si>
  <si>
    <t>Actual till 30.11.2025</t>
  </si>
  <si>
    <t>Estimates   Dec 2025 - June 2026</t>
  </si>
  <si>
    <t>Estimates   
Dec 2025 - June 2026</t>
  </si>
  <si>
    <t>C0281001</t>
  </si>
  <si>
    <t xml:space="preserve">8.  Total Visiting Faculty </t>
  </si>
  <si>
    <t xml:space="preserve">9.  Total Contingent Paid Staff </t>
  </si>
  <si>
    <t>10.  Total Enrollment</t>
  </si>
  <si>
    <t>11.  Number of Scholarships</t>
  </si>
  <si>
    <t>12.  Total Number of Pensioners</t>
  </si>
  <si>
    <t>13.  Key Ratios:</t>
  </si>
  <si>
    <t>h.</t>
  </si>
  <si>
    <t>i. </t>
  </si>
  <si>
    <t>J</t>
  </si>
  <si>
    <r>
      <t>C. Annual Surplus /</t>
    </r>
    <r>
      <rPr>
        <b/>
        <sz val="11"/>
        <color rgb="FFC00000"/>
        <rFont val="Arial"/>
        <family val="2"/>
      </rPr>
      <t> Deficit</t>
    </r>
    <r>
      <rPr>
        <b/>
        <sz val="11"/>
        <rFont val="Arial"/>
        <family val="2"/>
      </rPr>
      <t xml:space="preserve"> [A  -   B]</t>
    </r>
  </si>
  <si>
    <r>
      <t xml:space="preserve">Borrowing </t>
    </r>
    <r>
      <rPr>
        <i/>
        <sz val="10"/>
        <rFont val="Arial"/>
        <family val="2"/>
      </rPr>
      <t>(specify source)</t>
    </r>
  </si>
  <si>
    <r>
      <t>E. Net Surplus / </t>
    </r>
    <r>
      <rPr>
        <b/>
        <sz val="11"/>
        <color rgb="FFC00000"/>
        <rFont val="Arial"/>
        <family val="2"/>
      </rPr>
      <t xml:space="preserve">Deficit </t>
    </r>
    <r>
      <rPr>
        <b/>
        <sz val="11"/>
        <rFont val="Arial"/>
        <family val="2"/>
      </rPr>
      <t xml:space="preserve">   [D - 8]</t>
    </r>
  </si>
  <si>
    <t>HEC-103-A</t>
  </si>
  <si>
    <t>Budgeted</t>
  </si>
  <si>
    <t>Deferred</t>
  </si>
  <si>
    <t>Enrollment</t>
  </si>
  <si>
    <t xml:space="preserve">Projected </t>
  </si>
  <si>
    <t xml:space="preserve">Actualized </t>
  </si>
  <si>
    <t>HEAD-WISE DETAIL OF SELF-GENERATED REVENUES 
(Previous Years' Receivables)</t>
  </si>
  <si>
    <t>HEC-105(B)</t>
  </si>
  <si>
    <t>HEC -106 (A)</t>
  </si>
  <si>
    <t>HEC-111 (A)</t>
  </si>
  <si>
    <t>HEC-102</t>
  </si>
  <si>
    <t>102</t>
  </si>
  <si>
    <t>103 (A)</t>
  </si>
  <si>
    <t>Headwise detail of Self-Generated Revenues
(Previous Years' Receivables)</t>
  </si>
  <si>
    <t>105(A)</t>
  </si>
  <si>
    <t>105(B)</t>
  </si>
  <si>
    <t>107 (A)</t>
  </si>
  <si>
    <t>Profit on Annual Cash Balances etc.</t>
  </si>
  <si>
    <r>
      <t xml:space="preserve">3 (iii) Contribution of Income from Institutional Funds 
(Endowment, Research etc. - </t>
    </r>
    <r>
      <rPr>
        <sz val="11"/>
        <rFont val="Arial"/>
        <family val="2"/>
      </rPr>
      <t>other than employee related funds</t>
    </r>
    <r>
      <rPr>
        <b/>
        <sz val="11"/>
        <rFont val="Arial"/>
        <family val="2"/>
      </rPr>
      <t>)</t>
    </r>
  </si>
  <si>
    <t>Budgeted Accrured liabilities (If any)</t>
  </si>
  <si>
    <t>4.    Total Annual Establishment Charges</t>
  </si>
  <si>
    <t>5.    Total Annual Non Salary Expenses</t>
  </si>
  <si>
    <t>B. Total Annual Expenditures [ 4 + 5]</t>
  </si>
  <si>
    <t xml:space="preserve">Impact of Vacant Posts </t>
  </si>
  <si>
    <t xml:space="preserve">Impact of ARA </t>
  </si>
  <si>
    <t>Impact of Planned Hiring</t>
  </si>
  <si>
    <t>Incremental impact of filled posts</t>
  </si>
  <si>
    <t xml:space="preserve">Detail of Annual Establishment Charges </t>
  </si>
  <si>
    <t>HEAD-WISE DETAIL OF ANNUAL SELF-GENERATED REVENUES</t>
  </si>
  <si>
    <t xml:space="preserve">Headwise detail of Annual Non-Salary Expenditure </t>
  </si>
  <si>
    <t>Detail of Accrued Liabilities</t>
  </si>
  <si>
    <t>A. Establishment Charges</t>
  </si>
  <si>
    <t>B. Non Salary Expenditures</t>
  </si>
  <si>
    <t>Fees</t>
  </si>
  <si>
    <t>Utilities</t>
  </si>
  <si>
    <t>Occupancy Costs</t>
  </si>
  <si>
    <t xml:space="preserve">Operating Leases </t>
  </si>
  <si>
    <t xml:space="preserve">Motor Vehicles </t>
  </si>
  <si>
    <t xml:space="preserve">Consultancy &amp; Contractual Work </t>
  </si>
  <si>
    <t xml:space="preserve">Employees Retirement Benefits </t>
  </si>
  <si>
    <t xml:space="preserve">Repair and Maintenance </t>
  </si>
  <si>
    <t xml:space="preserve">Feasibility Studies </t>
  </si>
  <si>
    <t xml:space="preserve">Research Survey &amp; Exploratory 
Operations </t>
  </si>
  <si>
    <t xml:space="preserve">Financial Assistance/ Scholarships </t>
  </si>
  <si>
    <t xml:space="preserve">Technical Assistance </t>
  </si>
  <si>
    <t xml:space="preserve">Entertainments and Gifts 
</t>
  </si>
  <si>
    <t xml:space="preserve">Other Transfer Payments </t>
  </si>
  <si>
    <t xml:space="preserve">Advances to Employees </t>
  </si>
  <si>
    <t xml:space="preserve">Expenditure on Acquiring of  Physical Assets </t>
  </si>
  <si>
    <t xml:space="preserve">Civil Works - Buildings &amp; Structures </t>
  </si>
  <si>
    <t>Travel &amp; Transportation</t>
  </si>
  <si>
    <t>Total Non-Salary Expenses (Liabilities)</t>
  </si>
  <si>
    <t>Pay of Officers  </t>
  </si>
  <si>
    <t>Pay of Staff    </t>
  </si>
  <si>
    <t>Regular Allowances </t>
  </si>
  <si>
    <t>Other Establishment Charges </t>
  </si>
  <si>
    <t>Other Regular Allowances </t>
  </si>
  <si>
    <t>106</t>
  </si>
  <si>
    <t>HEC-105(A)</t>
  </si>
  <si>
    <t>108</t>
  </si>
  <si>
    <t>108 (A)</t>
  </si>
  <si>
    <t>108 (B)</t>
  </si>
  <si>
    <t>108 (C)</t>
  </si>
  <si>
    <t>108(D)</t>
  </si>
  <si>
    <t>108 (E)</t>
  </si>
  <si>
    <t>HEC-108 (A)</t>
  </si>
  <si>
    <t>HEC-108 (B)</t>
  </si>
  <si>
    <t>HEC-108 (C)</t>
  </si>
  <si>
    <t>HEC-108 (D)</t>
  </si>
  <si>
    <t>HEC-108 (E)</t>
  </si>
  <si>
    <t>111(A)</t>
  </si>
  <si>
    <t>HEC-110</t>
  </si>
  <si>
    <t>112, 112(A)</t>
  </si>
  <si>
    <t>114</t>
  </si>
  <si>
    <t>HEC-112 (A)</t>
  </si>
  <si>
    <t>HEC-115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</si>
</sst>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_(* #,##0_);_(* \(#,##0\);_(* &quot;-&quot;_);_(@_)"/>
    <numFmt numFmtId="165" formatCode="_(* #,##0.00_);_(* \(#,##0.00\);_(* &quot;-&quot;??_);_(@_)"/>
    <numFmt numFmtId="166" formatCode="_(* #,##0_);_(* \(#,##0\);_(* &quot;-&quot;??_);_(@_)"/>
    <numFmt numFmtId="167" formatCode="_(* #,##0.000_);_(* \(#,##0.000\);_(* &quot;-&quot;??_);_(@_)"/>
    <numFmt numFmtId="168" formatCode="#,##0.000"/>
    <numFmt numFmtId="169" formatCode="_(* #,##0.0_);_(* \(#,##0.0\);_(* &quot;-&quot;??_);_(@_)"/>
    <numFmt numFmtId="170" formatCode="0.0"/>
    <numFmt numFmtId="171" formatCode="0.00_)"/>
    <numFmt numFmtId="172" formatCode="#,##0\ [$€-1];[Red]\-#,##0\ [$€-1]"/>
    <numFmt numFmtId="173" formatCode="#,##0;[Red]#,##0"/>
    <numFmt numFmtId="174" formatCode="#,##0;\(#,##0\);&quot;-&quot;"/>
    <numFmt numFmtId="175" formatCode="#,##0.00;\(#,##0.00\);&quot;-&quot;"/>
  </numFmts>
  <fonts count="145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u/>
      <sz val="10"/>
      <name val="Arial"/>
      <family val="2"/>
    </font>
    <font>
      <sz val="11"/>
      <color rgb="FF000000"/>
      <name val="Calibri"/>
      <family val="2"/>
      <scheme val="minor"/>
    </font>
    <font>
      <b/>
      <sz val="1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u/>
      <sz val="12"/>
      <name val="Arial"/>
      <family val="2"/>
    </font>
    <font>
      <sz val="14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2"/>
      <color indexed="10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9"/>
      <color rgb="FF0070C0"/>
      <name val="Arial"/>
      <family val="2"/>
    </font>
    <font>
      <b/>
      <sz val="10"/>
      <color indexed="10"/>
      <name val="Arial"/>
      <family val="2"/>
    </font>
    <font>
      <b/>
      <u/>
      <sz val="11"/>
      <color indexed="10"/>
      <name val="Arial"/>
      <family val="2"/>
    </font>
    <font>
      <b/>
      <sz val="16"/>
      <color rgb="FF00B050"/>
      <name val="Arial"/>
      <family val="2"/>
    </font>
    <font>
      <b/>
      <sz val="16"/>
      <color theme="3"/>
      <name val="Arial"/>
      <family val="2"/>
    </font>
    <font>
      <sz val="9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4"/>
      <color rgb="FF000000"/>
      <name val="Arial"/>
      <family val="2"/>
    </font>
    <font>
      <b/>
      <sz val="11"/>
      <color rgb="FFC00000"/>
      <name val="Arial"/>
      <family val="2"/>
    </font>
    <font>
      <i/>
      <sz val="10"/>
      <name val="Arial"/>
      <family val="2"/>
    </font>
    <font>
      <sz val="11"/>
      <color rgb="FF000000"/>
      <name val="Arial"/>
      <family val="2"/>
    </font>
    <font>
      <sz val="11"/>
      <color rgb="FFFF0000"/>
      <name val="Arial"/>
      <family val="2"/>
    </font>
    <font>
      <b/>
      <sz val="10"/>
      <color theme="1"/>
      <name val="Arial"/>
      <family val="2"/>
    </font>
    <font>
      <b/>
      <sz val="11"/>
      <color rgb="FF000000"/>
      <name val="Arial"/>
      <family val="2"/>
    </font>
    <font>
      <b/>
      <sz val="10"/>
      <color rgb="FFFF0000"/>
      <name val="Times New Roman"/>
      <family val="1"/>
    </font>
    <font>
      <b/>
      <sz val="14"/>
      <color rgb="FF00B050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Arial"/>
      <family val="2"/>
    </font>
    <font>
      <b/>
      <u/>
      <sz val="12"/>
      <color rgb="FFFF0000"/>
      <name val="Arial"/>
      <family val="2"/>
    </font>
    <font>
      <b/>
      <sz val="14"/>
      <color theme="9" tint="-0.499984740745262"/>
      <name val="Arial"/>
      <family val="2"/>
    </font>
    <font>
      <b/>
      <sz val="11"/>
      <color theme="5" tint="-0.249977111117893"/>
      <name val="Arial"/>
      <family val="2"/>
    </font>
    <font>
      <b/>
      <sz val="18"/>
      <color theme="3"/>
      <name val="Arial"/>
      <family val="2"/>
    </font>
    <font>
      <b/>
      <sz val="12"/>
      <color theme="9" tint="-0.499984740745262"/>
      <name val="Arial"/>
      <family val="2"/>
    </font>
    <font>
      <u/>
      <sz val="9"/>
      <name val="Arial"/>
      <family val="2"/>
    </font>
    <font>
      <b/>
      <sz val="11"/>
      <color theme="9" tint="-0.499984740745262"/>
      <name val="Arial"/>
      <family val="2"/>
    </font>
    <font>
      <b/>
      <sz val="9"/>
      <color rgb="FFC00000"/>
      <name val="Arial"/>
      <family val="2"/>
    </font>
    <font>
      <sz val="11"/>
      <color theme="0" tint="-0.34998626667073579"/>
      <name val="Arial"/>
      <family val="2"/>
    </font>
    <font>
      <sz val="10"/>
      <color theme="0" tint="-0.34998626667073579"/>
      <name val="Arial"/>
      <family val="2"/>
    </font>
    <font>
      <b/>
      <sz val="10"/>
      <color theme="0" tint="-0.34998626667073579"/>
      <name val="Arial"/>
      <family val="2"/>
    </font>
    <font>
      <sz val="12"/>
      <color rgb="FF000000"/>
      <name val="Garamond"/>
      <family val="1"/>
    </font>
    <font>
      <sz val="10"/>
      <name val="Garamond"/>
      <family val="1"/>
    </font>
    <font>
      <b/>
      <sz val="12"/>
      <name val="Garamond"/>
      <family val="1"/>
    </font>
    <font>
      <sz val="10"/>
      <color theme="9" tint="-0.499984740745262"/>
      <name val="Arial"/>
      <family val="2"/>
    </font>
    <font>
      <b/>
      <sz val="12"/>
      <color rgb="FFC00000"/>
      <name val="Arial"/>
      <family val="2"/>
    </font>
    <font>
      <sz val="12"/>
      <color rgb="FFFF0000"/>
      <name val="Arial"/>
      <family val="2"/>
    </font>
    <font>
      <b/>
      <sz val="8"/>
      <color rgb="FF002060"/>
      <name val="Arial"/>
      <family val="2"/>
    </font>
    <font>
      <b/>
      <sz val="9"/>
      <color theme="5" tint="-0.499984740745262"/>
      <name val="Arial"/>
      <family val="2"/>
    </font>
    <font>
      <sz val="11"/>
      <color rgb="FF002060"/>
      <name val="Arial"/>
      <family val="2"/>
    </font>
    <font>
      <sz val="11"/>
      <color theme="9" tint="-0.249977111117893"/>
      <name val="Arial"/>
      <family val="2"/>
    </font>
    <font>
      <b/>
      <sz val="9"/>
      <color rgb="FF002060"/>
      <name val="Arial"/>
      <family val="2"/>
    </font>
    <font>
      <b/>
      <sz val="14"/>
      <color rgb="FF002060"/>
      <name val="Arial"/>
      <family val="2"/>
    </font>
    <font>
      <sz val="10"/>
      <color rgb="FFFF0000"/>
      <name val="Arial"/>
      <family val="2"/>
    </font>
    <font>
      <sz val="9"/>
      <color rgb="FFC00000"/>
      <name val="Arial"/>
      <family val="2"/>
    </font>
    <font>
      <sz val="10"/>
      <color rgb="FF002060"/>
      <name val="Arial"/>
      <family val="2"/>
    </font>
    <font>
      <b/>
      <sz val="10"/>
      <color rgb="FF002060"/>
      <name val="Arial"/>
      <family val="2"/>
    </font>
    <font>
      <b/>
      <sz val="10"/>
      <color rgb="FF002060"/>
      <name val="Garamond"/>
      <family val="1"/>
    </font>
    <font>
      <b/>
      <sz val="16"/>
      <color rgb="FF002060"/>
      <name val="Arial"/>
      <family val="2"/>
    </font>
    <font>
      <sz val="12"/>
      <name val="Tms Rmn"/>
    </font>
    <font>
      <b/>
      <sz val="14"/>
      <name val="Garamond"/>
      <family val="1"/>
    </font>
    <font>
      <sz val="12"/>
      <name val="Garamond"/>
      <family val="1"/>
    </font>
    <font>
      <b/>
      <sz val="12"/>
      <color rgb="FF00B050"/>
      <name val="Arial"/>
      <family val="2"/>
    </font>
    <font>
      <b/>
      <sz val="10"/>
      <color rgb="FF000000"/>
      <name val="Arial"/>
      <family val="2"/>
    </font>
    <font>
      <b/>
      <sz val="10"/>
      <color theme="0"/>
      <name val="Arial"/>
      <family val="2"/>
    </font>
    <font>
      <b/>
      <sz val="13"/>
      <color rgb="FF002060"/>
      <name val="Arial"/>
      <family val="2"/>
    </font>
    <font>
      <b/>
      <sz val="10"/>
      <color rgb="FF0070C0"/>
      <name val="Arial"/>
      <family val="2"/>
    </font>
    <font>
      <b/>
      <sz val="10"/>
      <color theme="9" tint="-0.499984740745262"/>
      <name val="Arial"/>
      <family val="2"/>
    </font>
    <font>
      <b/>
      <sz val="15"/>
      <color theme="3"/>
      <name val="Arial"/>
      <family val="2"/>
    </font>
    <font>
      <sz val="10"/>
      <color rgb="FFC00000"/>
      <name val="Arial"/>
      <family val="2"/>
    </font>
    <font>
      <b/>
      <sz val="14"/>
      <color rgb="FFCC9900"/>
      <name val="Arial"/>
      <family val="2"/>
    </font>
    <font>
      <u/>
      <sz val="11"/>
      <color theme="10"/>
      <name val="Calibri"/>
      <family val="2"/>
      <scheme val="minor"/>
    </font>
    <font>
      <b/>
      <sz val="14"/>
      <color rgb="FFFF0000"/>
      <name val="Arial"/>
      <family val="2"/>
    </font>
    <font>
      <b/>
      <sz val="14"/>
      <color theme="4" tint="-0.249977111117893"/>
      <name val="Arial"/>
      <family val="2"/>
    </font>
    <font>
      <b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8"/>
      <color theme="3" tint="0.39997558519241921"/>
      <name val="Arial"/>
      <family val="2"/>
    </font>
    <font>
      <b/>
      <sz val="16"/>
      <color rgb="FFFF0000"/>
      <name val="Arial"/>
      <family val="2"/>
    </font>
    <font>
      <b/>
      <sz val="18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0"/>
      <color rgb="FF002060"/>
      <name val="Arial"/>
      <family val="2"/>
    </font>
    <font>
      <b/>
      <u/>
      <sz val="16"/>
      <color rgb="FF000000"/>
      <name val="Arial"/>
      <family val="2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u/>
      <sz val="12"/>
      <color indexed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C00000"/>
      <name val="Arial"/>
      <family val="2"/>
    </font>
    <font>
      <b/>
      <sz val="11"/>
      <color theme="9" tint="-0.249977111117893"/>
      <name val="Arial"/>
      <family val="2"/>
    </font>
    <font>
      <b/>
      <sz val="12"/>
      <color rgb="FF002060"/>
      <name val="Arial"/>
      <family val="2"/>
    </font>
    <font>
      <b/>
      <sz val="20"/>
      <color theme="5" tint="-0.499984740745262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theme="0"/>
      <name val="Arial"/>
      <family val="2"/>
    </font>
    <font>
      <b/>
      <sz val="13"/>
      <name val="Calibri"/>
      <family val="2"/>
      <scheme val="minor"/>
    </font>
    <font>
      <b/>
      <sz val="16"/>
      <name val="Arial"/>
      <family val="2"/>
    </font>
    <font>
      <b/>
      <i/>
      <sz val="1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sz val="9"/>
      <color theme="0"/>
      <name val="Arial"/>
      <family val="2"/>
    </font>
    <font>
      <b/>
      <sz val="18"/>
      <name val="Arial"/>
      <family val="2"/>
    </font>
    <font>
      <b/>
      <sz val="10"/>
      <name val="Times New Roman"/>
      <family val="1"/>
    </font>
    <font>
      <b/>
      <sz val="14"/>
      <color theme="0"/>
      <name val="Arial"/>
      <family val="2"/>
    </font>
    <font>
      <b/>
      <sz val="14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u/>
      <sz val="12"/>
      <name val="Arial"/>
      <family val="2"/>
    </font>
    <font>
      <b/>
      <u/>
      <sz val="16"/>
      <name val="Arial"/>
      <family val="2"/>
    </font>
    <font>
      <b/>
      <u/>
      <sz val="11"/>
      <name val="Arial"/>
      <family val="2"/>
    </font>
  </fonts>
  <fills count="5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E1C2A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EFB9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9" tint="-0.499984740745262"/>
        <bgColor rgb="FF000000"/>
      </patternFill>
    </fill>
    <fill>
      <patternFill patternType="solid">
        <fgColor theme="9" tint="0.39997558519241921"/>
        <bgColor rgb="FF000000"/>
      </patternFill>
    </fill>
  </fills>
  <borders count="146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/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dashed">
        <color indexed="64"/>
      </right>
      <top style="dashed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9" tint="-0.499984740745262"/>
      </left>
      <right/>
      <top style="thin">
        <color theme="9" tint="-0.499984740745262"/>
      </top>
      <bottom style="thin">
        <color theme="9" tint="-0.499984740745262"/>
      </bottom>
      <diagonal/>
    </border>
    <border>
      <left/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dashed">
        <color indexed="64"/>
      </left>
      <right/>
      <top style="dashed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/>
      <bottom style="thin">
        <color theme="9"/>
      </bottom>
      <diagonal/>
    </border>
    <border>
      <left style="thin">
        <color theme="9"/>
      </left>
      <right/>
      <top/>
      <bottom style="thin">
        <color theme="9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 style="thin">
        <color theme="9"/>
      </left>
      <right/>
      <top/>
      <bottom/>
      <diagonal/>
    </border>
    <border>
      <left/>
      <right style="thin">
        <color theme="9"/>
      </right>
      <top/>
      <bottom/>
      <diagonal/>
    </border>
    <border>
      <left/>
      <right style="thin">
        <color theme="9"/>
      </right>
      <top/>
      <bottom style="thin">
        <color theme="9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dashed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theme="9" tint="-0.499984740745262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</borders>
  <cellStyleXfs count="62">
    <xf numFmtId="0" fontId="0" fillId="0" borderId="0"/>
    <xf numFmtId="165" fontId="9" fillId="0" borderId="0" applyFont="0" applyFill="0" applyBorder="0" applyAlignment="0" applyProtection="0"/>
    <xf numFmtId="0" fontId="7" fillId="0" borderId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9" borderId="0" applyNumberFormat="0" applyBorder="0" applyAlignment="0" applyProtection="0"/>
    <xf numFmtId="0" fontId="14" fillId="12" borderId="0" applyNumberFormat="0" applyBorder="0" applyAlignment="0" applyProtection="0"/>
    <xf numFmtId="0" fontId="14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23" borderId="0" applyNumberFormat="0" applyBorder="0" applyAlignment="0" applyProtection="0"/>
    <xf numFmtId="0" fontId="16" fillId="7" borderId="0" applyNumberFormat="0" applyBorder="0" applyAlignment="0" applyProtection="0"/>
    <xf numFmtId="0" fontId="17" fillId="24" borderId="9" applyNumberFormat="0" applyAlignment="0" applyProtection="0"/>
    <xf numFmtId="0" fontId="18" fillId="25" borderId="10" applyNumberFormat="0" applyAlignment="0" applyProtection="0"/>
    <xf numFmtId="165" fontId="19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8" borderId="0" applyNumberFormat="0" applyBorder="0" applyAlignment="0" applyProtection="0"/>
    <xf numFmtId="0" fontId="22" fillId="0" borderId="11" applyNumberFormat="0" applyFill="0" applyAlignment="0" applyProtection="0"/>
    <xf numFmtId="0" fontId="23" fillId="0" borderId="12" applyNumberFormat="0" applyFill="0" applyAlignment="0" applyProtection="0"/>
    <xf numFmtId="0" fontId="24" fillId="0" borderId="13" applyNumberFormat="0" applyFill="0" applyAlignment="0" applyProtection="0"/>
    <xf numFmtId="0" fontId="24" fillId="0" borderId="0" applyNumberFormat="0" applyFill="0" applyBorder="0" applyAlignment="0" applyProtection="0"/>
    <xf numFmtId="0" fontId="25" fillId="11" borderId="9" applyNumberFormat="0" applyAlignment="0" applyProtection="0"/>
    <xf numFmtId="0" fontId="26" fillId="0" borderId="14" applyNumberFormat="0" applyFill="0" applyAlignment="0" applyProtection="0"/>
    <xf numFmtId="0" fontId="27" fillId="26" borderId="0" applyNumberFormat="0" applyBorder="0" applyAlignment="0" applyProtection="0"/>
    <xf numFmtId="0" fontId="6" fillId="0" borderId="0"/>
    <xf numFmtId="0" fontId="19" fillId="0" borderId="0"/>
    <xf numFmtId="0" fontId="19" fillId="27" borderId="15" applyNumberFormat="0" applyFont="0" applyAlignment="0" applyProtection="0"/>
    <xf numFmtId="0" fontId="28" fillId="24" borderId="16" applyNumberFormat="0" applyAlignment="0" applyProtection="0"/>
    <xf numFmtId="9" fontId="19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7" applyNumberFormat="0" applyFill="0" applyAlignment="0" applyProtection="0"/>
    <xf numFmtId="0" fontId="31" fillId="0" borderId="0" applyNumberFormat="0" applyFill="0" applyBorder="0" applyAlignment="0" applyProtection="0"/>
    <xf numFmtId="0" fontId="19" fillId="0" borderId="0"/>
    <xf numFmtId="9" fontId="9" fillId="0" borderId="0" applyFont="0" applyFill="0" applyBorder="0" applyAlignment="0" applyProtection="0"/>
    <xf numFmtId="0" fontId="39" fillId="0" borderId="0"/>
    <xf numFmtId="171" fontId="90" fillId="0" borderId="0"/>
    <xf numFmtId="0" fontId="5" fillId="0" borderId="0"/>
    <xf numFmtId="0" fontId="7" fillId="0" borderId="0"/>
    <xf numFmtId="0" fontId="7" fillId="0" borderId="0"/>
    <xf numFmtId="0" fontId="4" fillId="0" borderId="0"/>
    <xf numFmtId="0" fontId="3" fillId="0" borderId="0"/>
    <xf numFmtId="0" fontId="102" fillId="0" borderId="0" applyNumberForma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9" fillId="0" borderId="0"/>
  </cellStyleXfs>
  <cellXfs count="1314">
    <xf numFmtId="0" fontId="0" fillId="0" borderId="0" xfId="0"/>
    <xf numFmtId="0" fontId="7" fillId="0" borderId="0" xfId="2"/>
    <xf numFmtId="0" fontId="10" fillId="2" borderId="0" xfId="0" applyFont="1" applyFill="1" applyAlignment="1">
      <alignment vertical="center" wrapText="1"/>
    </xf>
    <xf numFmtId="0" fontId="10" fillId="3" borderId="0" xfId="0" applyFont="1" applyFill="1" applyAlignment="1">
      <alignment vertical="center" wrapText="1"/>
    </xf>
    <xf numFmtId="0" fontId="12" fillId="3" borderId="0" xfId="41" applyFont="1" applyFill="1" applyAlignment="1">
      <alignment horizontal="right" vertical="center"/>
    </xf>
    <xf numFmtId="0" fontId="7" fillId="0" borderId="0" xfId="2" applyAlignment="1">
      <alignment vertical="center"/>
    </xf>
    <xf numFmtId="0" fontId="19" fillId="0" borderId="0" xfId="2" applyFont="1" applyAlignment="1">
      <alignment vertical="center"/>
    </xf>
    <xf numFmtId="0" fontId="34" fillId="0" borderId="0" xfId="2" applyFont="1" applyAlignment="1">
      <alignment horizontal="right"/>
    </xf>
    <xf numFmtId="0" fontId="33" fillId="2" borderId="47" xfId="2" applyFont="1" applyFill="1" applyBorder="1" applyAlignment="1">
      <alignment horizontal="center" vertical="center"/>
    </xf>
    <xf numFmtId="164" fontId="33" fillId="2" borderId="5" xfId="2" applyNumberFormat="1" applyFont="1" applyFill="1" applyBorder="1" applyAlignment="1">
      <alignment horizontal="center" vertical="center"/>
    </xf>
    <xf numFmtId="164" fontId="33" fillId="2" borderId="5" xfId="30" applyNumberFormat="1" applyFont="1" applyFill="1" applyBorder="1" applyAlignment="1">
      <alignment horizontal="center" vertical="center"/>
    </xf>
    <xf numFmtId="164" fontId="33" fillId="2" borderId="6" xfId="30" applyNumberFormat="1" applyFont="1" applyFill="1" applyBorder="1" applyAlignment="1">
      <alignment horizontal="center" vertical="center"/>
    </xf>
    <xf numFmtId="0" fontId="33" fillId="0" borderId="0" xfId="2" applyFont="1" applyAlignment="1">
      <alignment vertical="center"/>
    </xf>
    <xf numFmtId="0" fontId="11" fillId="0" borderId="0" xfId="2" applyFont="1" applyAlignment="1">
      <alignment vertical="center"/>
    </xf>
    <xf numFmtId="0" fontId="7" fillId="2" borderId="0" xfId="2" applyFill="1"/>
    <xf numFmtId="0" fontId="35" fillId="32" borderId="0" xfId="2" applyFont="1" applyFill="1" applyAlignment="1">
      <alignment vertical="center"/>
    </xf>
    <xf numFmtId="167" fontId="33" fillId="32" borderId="8" xfId="30" applyNumberFormat="1" applyFont="1" applyFill="1" applyBorder="1" applyAlignment="1">
      <alignment horizontal="center" vertical="center" wrapText="1"/>
    </xf>
    <xf numFmtId="0" fontId="33" fillId="2" borderId="53" xfId="2" applyFont="1" applyFill="1" applyBorder="1" applyAlignment="1">
      <alignment horizontal="center" vertical="center"/>
    </xf>
    <xf numFmtId="0" fontId="7" fillId="0" borderId="47" xfId="2" applyBorder="1" applyAlignment="1">
      <alignment horizontal="center" vertical="center"/>
    </xf>
    <xf numFmtId="0" fontId="7" fillId="0" borderId="48" xfId="2" applyBorder="1" applyAlignment="1">
      <alignment horizontal="center" vertical="center"/>
    </xf>
    <xf numFmtId="0" fontId="7" fillId="0" borderId="0" xfId="2" applyAlignment="1">
      <alignment horizontal="center" vertical="center"/>
    </xf>
    <xf numFmtId="0" fontId="11" fillId="30" borderId="67" xfId="2" applyFont="1" applyFill="1" applyBorder="1" applyAlignment="1">
      <alignment horizontal="center" vertical="center" wrapText="1"/>
    </xf>
    <xf numFmtId="164" fontId="33" fillId="0" borderId="36" xfId="2" applyNumberFormat="1" applyFont="1" applyBorder="1" applyAlignment="1">
      <alignment horizontal="center" vertical="center"/>
    </xf>
    <xf numFmtId="164" fontId="33" fillId="31" borderId="3" xfId="2" applyNumberFormat="1" applyFont="1" applyFill="1" applyBorder="1" applyAlignment="1">
      <alignment horizontal="center" vertical="center"/>
    </xf>
    <xf numFmtId="164" fontId="13" fillId="31" borderId="3" xfId="2" applyNumberFormat="1" applyFont="1" applyFill="1" applyBorder="1" applyAlignment="1">
      <alignment horizontal="center" vertical="center"/>
    </xf>
    <xf numFmtId="0" fontId="11" fillId="2" borderId="0" xfId="2" applyFont="1" applyFill="1"/>
    <xf numFmtId="0" fontId="11" fillId="0" borderId="0" xfId="2" applyFont="1"/>
    <xf numFmtId="0" fontId="12" fillId="2" borderId="0" xfId="2" applyFont="1" applyFill="1" applyAlignment="1">
      <alignment horizontal="left"/>
    </xf>
    <xf numFmtId="0" fontId="7" fillId="2" borderId="0" xfId="2" applyFill="1" applyAlignment="1">
      <alignment wrapText="1"/>
    </xf>
    <xf numFmtId="0" fontId="12" fillId="2" borderId="0" xfId="2" applyFont="1" applyFill="1" applyAlignment="1">
      <alignment horizontal="centerContinuous" wrapText="1"/>
    </xf>
    <xf numFmtId="0" fontId="7" fillId="2" borderId="0" xfId="2" applyFill="1" applyAlignment="1">
      <alignment horizontal="centerContinuous" wrapText="1"/>
    </xf>
    <xf numFmtId="0" fontId="7" fillId="2" borderId="0" xfId="2" applyFill="1" applyAlignment="1">
      <alignment horizontal="centerContinuous"/>
    </xf>
    <xf numFmtId="0" fontId="12" fillId="2" borderId="0" xfId="2" applyFont="1" applyFill="1" applyAlignment="1">
      <alignment horizontal="left" wrapText="1"/>
    </xf>
    <xf numFmtId="0" fontId="36" fillId="30" borderId="1" xfId="2" applyFont="1" applyFill="1" applyBorder="1" applyAlignment="1">
      <alignment horizontal="center" wrapText="1"/>
    </xf>
    <xf numFmtId="0" fontId="36" fillId="30" borderId="2" xfId="2" applyFont="1" applyFill="1" applyBorder="1" applyAlignment="1">
      <alignment horizontal="center" wrapText="1"/>
    </xf>
    <xf numFmtId="0" fontId="36" fillId="30" borderId="2" xfId="2" applyFont="1" applyFill="1" applyBorder="1" applyAlignment="1">
      <alignment horizontal="center"/>
    </xf>
    <xf numFmtId="0" fontId="41" fillId="30" borderId="2" xfId="2" applyFont="1" applyFill="1" applyBorder="1" applyAlignment="1">
      <alignment horizontal="center"/>
    </xf>
    <xf numFmtId="0" fontId="41" fillId="30" borderId="2" xfId="2" applyFont="1" applyFill="1" applyBorder="1" applyAlignment="1">
      <alignment horizontal="center" wrapText="1"/>
    </xf>
    <xf numFmtId="0" fontId="11" fillId="30" borderId="73" xfId="2" applyFont="1" applyFill="1" applyBorder="1" applyAlignment="1">
      <alignment horizontal="center"/>
    </xf>
    <xf numFmtId="0" fontId="7" fillId="0" borderId="0" xfId="2" applyAlignment="1">
      <alignment horizontal="center"/>
    </xf>
    <xf numFmtId="0" fontId="36" fillId="30" borderId="74" xfId="2" applyFont="1" applyFill="1" applyBorder="1" applyAlignment="1">
      <alignment horizontal="center" wrapText="1"/>
    </xf>
    <xf numFmtId="0" fontId="36" fillId="30" borderId="75" xfId="2" applyFont="1" applyFill="1" applyBorder="1" applyAlignment="1">
      <alignment horizontal="center" wrapText="1"/>
    </xf>
    <xf numFmtId="0" fontId="36" fillId="30" borderId="75" xfId="2" applyFont="1" applyFill="1" applyBorder="1" applyAlignment="1">
      <alignment horizontal="center"/>
    </xf>
    <xf numFmtId="0" fontId="41" fillId="30" borderId="75" xfId="2" applyFont="1" applyFill="1" applyBorder="1" applyAlignment="1">
      <alignment horizontal="center"/>
    </xf>
    <xf numFmtId="0" fontId="11" fillId="30" borderId="70" xfId="2" applyFont="1" applyFill="1" applyBorder="1" applyAlignment="1">
      <alignment horizontal="center"/>
    </xf>
    <xf numFmtId="9" fontId="36" fillId="30" borderId="75" xfId="2" applyNumberFormat="1" applyFont="1" applyFill="1" applyBorder="1" applyAlignment="1">
      <alignment horizontal="center"/>
    </xf>
    <xf numFmtId="0" fontId="41" fillId="30" borderId="75" xfId="2" applyFont="1" applyFill="1" applyBorder="1" applyAlignment="1">
      <alignment horizontal="center" wrapText="1"/>
    </xf>
    <xf numFmtId="0" fontId="36" fillId="30" borderId="56" xfId="2" applyFont="1" applyFill="1" applyBorder="1" applyAlignment="1">
      <alignment horizontal="center" wrapText="1"/>
    </xf>
    <xf numFmtId="0" fontId="36" fillId="30" borderId="38" xfId="2" applyFont="1" applyFill="1" applyBorder="1" applyAlignment="1">
      <alignment horizontal="center" wrapText="1"/>
    </xf>
    <xf numFmtId="0" fontId="36" fillId="30" borderId="38" xfId="2" applyFont="1" applyFill="1" applyBorder="1" applyAlignment="1">
      <alignment horizontal="center"/>
    </xf>
    <xf numFmtId="0" fontId="7" fillId="30" borderId="38" xfId="2" applyFill="1" applyBorder="1" applyAlignment="1">
      <alignment horizontal="center"/>
    </xf>
    <xf numFmtId="0" fontId="11" fillId="30" borderId="39" xfId="2" applyFont="1" applyFill="1" applyBorder="1" applyAlignment="1">
      <alignment horizontal="center"/>
    </xf>
    <xf numFmtId="0" fontId="42" fillId="30" borderId="7" xfId="2" applyFont="1" applyFill="1" applyBorder="1" applyAlignment="1">
      <alignment horizontal="center" wrapText="1"/>
    </xf>
    <xf numFmtId="0" fontId="42" fillId="30" borderId="8" xfId="2" applyFont="1" applyFill="1" applyBorder="1" applyAlignment="1">
      <alignment horizontal="center" wrapText="1"/>
    </xf>
    <xf numFmtId="0" fontId="42" fillId="30" borderId="8" xfId="2" applyFont="1" applyFill="1" applyBorder="1" applyAlignment="1">
      <alignment horizontal="center"/>
    </xf>
    <xf numFmtId="0" fontId="42" fillId="30" borderId="33" xfId="2" applyFont="1" applyFill="1" applyBorder="1" applyAlignment="1">
      <alignment horizontal="center"/>
    </xf>
    <xf numFmtId="0" fontId="11" fillId="0" borderId="6" xfId="2" applyFont="1" applyBorder="1" applyAlignment="1">
      <alignment vertical="center"/>
    </xf>
    <xf numFmtId="0" fontId="11" fillId="0" borderId="52" xfId="2" applyFont="1" applyBorder="1" applyAlignment="1">
      <alignment vertical="center"/>
    </xf>
    <xf numFmtId="0" fontId="11" fillId="0" borderId="41" xfId="2" applyFont="1" applyBorder="1" applyAlignment="1">
      <alignment vertical="center"/>
    </xf>
    <xf numFmtId="0" fontId="11" fillId="0" borderId="42" xfId="2" applyFont="1" applyBorder="1" applyAlignment="1">
      <alignment vertical="center"/>
    </xf>
    <xf numFmtId="0" fontId="11" fillId="0" borderId="39" xfId="2" applyFont="1" applyBorder="1" applyAlignment="1">
      <alignment vertical="center"/>
    </xf>
    <xf numFmtId="0" fontId="11" fillId="0" borderId="43" xfId="2" applyFont="1" applyBorder="1" applyAlignment="1">
      <alignment horizontal="center" vertical="center"/>
    </xf>
    <xf numFmtId="0" fontId="7" fillId="0" borderId="0" xfId="2" applyAlignment="1">
      <alignment wrapText="1"/>
    </xf>
    <xf numFmtId="0" fontId="19" fillId="0" borderId="0" xfId="2" applyFont="1" applyAlignment="1">
      <alignment horizontal="center" vertical="center"/>
    </xf>
    <xf numFmtId="0" fontId="11" fillId="33" borderId="3" xfId="2" applyFont="1" applyFill="1" applyBorder="1" applyAlignment="1">
      <alignment horizontal="center" vertical="center" wrapText="1"/>
    </xf>
    <xf numFmtId="0" fontId="19" fillId="0" borderId="78" xfId="2" applyFont="1" applyBorder="1" applyAlignment="1">
      <alignment horizontal="justify" vertical="center" wrapText="1"/>
    </xf>
    <xf numFmtId="0" fontId="19" fillId="0" borderId="78" xfId="2" applyFont="1" applyBorder="1" applyAlignment="1">
      <alignment horizontal="center" vertical="center" wrapText="1"/>
    </xf>
    <xf numFmtId="0" fontId="19" fillId="0" borderId="79" xfId="2" applyFont="1" applyBorder="1" applyAlignment="1">
      <alignment horizontal="justify" vertical="center" wrapText="1"/>
    </xf>
    <xf numFmtId="0" fontId="19" fillId="0" borderId="80" xfId="2" applyFont="1" applyBorder="1" applyAlignment="1">
      <alignment horizontal="justify" vertical="center" wrapText="1"/>
    </xf>
    <xf numFmtId="0" fontId="19" fillId="0" borderId="81" xfId="2" applyFont="1" applyBorder="1" applyAlignment="1">
      <alignment horizontal="center" vertical="center" wrapText="1"/>
    </xf>
    <xf numFmtId="164" fontId="19" fillId="0" borderId="78" xfId="2" applyNumberFormat="1" applyFont="1" applyBorder="1" applyAlignment="1">
      <alignment horizontal="center" vertical="center" wrapText="1"/>
    </xf>
    <xf numFmtId="164" fontId="19" fillId="0" borderId="82" xfId="2" applyNumberFormat="1" applyFont="1" applyBorder="1" applyAlignment="1">
      <alignment horizontal="center" vertical="center" wrapText="1"/>
    </xf>
    <xf numFmtId="0" fontId="19" fillId="0" borderId="85" xfId="2" applyFont="1" applyBorder="1" applyAlignment="1">
      <alignment horizontal="justify" vertical="center" wrapText="1"/>
    </xf>
    <xf numFmtId="0" fontId="19" fillId="0" borderId="85" xfId="2" applyFont="1" applyBorder="1" applyAlignment="1">
      <alignment horizontal="center" vertical="center" wrapText="1"/>
    </xf>
    <xf numFmtId="0" fontId="19" fillId="0" borderId="86" xfId="2" applyFont="1" applyBorder="1" applyAlignment="1">
      <alignment horizontal="justify" vertical="center" wrapText="1"/>
    </xf>
    <xf numFmtId="0" fontId="19" fillId="0" borderId="87" xfId="2" applyFont="1" applyBorder="1" applyAlignment="1">
      <alignment horizontal="justify" vertical="center" wrapText="1"/>
    </xf>
    <xf numFmtId="0" fontId="19" fillId="0" borderId="88" xfId="2" applyFont="1" applyBorder="1" applyAlignment="1">
      <alignment horizontal="center" vertical="center" wrapText="1"/>
    </xf>
    <xf numFmtId="164" fontId="19" fillId="0" borderId="85" xfId="2" applyNumberFormat="1" applyFont="1" applyBorder="1" applyAlignment="1">
      <alignment horizontal="center" vertical="center" wrapText="1"/>
    </xf>
    <xf numFmtId="164" fontId="19" fillId="0" borderId="89" xfId="2" applyNumberFormat="1" applyFont="1" applyBorder="1" applyAlignment="1">
      <alignment horizontal="center" vertical="center" wrapText="1"/>
    </xf>
    <xf numFmtId="0" fontId="19" fillId="0" borderId="91" xfId="2" applyFont="1" applyBorder="1" applyAlignment="1">
      <alignment horizontal="justify" vertical="center" wrapText="1"/>
    </xf>
    <xf numFmtId="0" fontId="19" fillId="0" borderId="91" xfId="2" applyFont="1" applyBorder="1" applyAlignment="1">
      <alignment horizontal="center" vertical="center" wrapText="1"/>
    </xf>
    <xf numFmtId="0" fontId="19" fillId="0" borderId="92" xfId="2" applyFont="1" applyBorder="1" applyAlignment="1">
      <alignment horizontal="justify" vertical="center" wrapText="1"/>
    </xf>
    <xf numFmtId="0" fontId="19" fillId="0" borderId="93" xfId="2" applyFont="1" applyBorder="1" applyAlignment="1">
      <alignment horizontal="justify" vertical="center" wrapText="1"/>
    </xf>
    <xf numFmtId="0" fontId="19" fillId="0" borderId="94" xfId="2" applyFont="1" applyBorder="1" applyAlignment="1">
      <alignment horizontal="center" vertical="center" wrapText="1"/>
    </xf>
    <xf numFmtId="0" fontId="19" fillId="0" borderId="95" xfId="2" applyFont="1" applyBorder="1" applyAlignment="1">
      <alignment horizontal="justify" vertical="center" wrapText="1"/>
    </xf>
    <xf numFmtId="0" fontId="19" fillId="0" borderId="95" xfId="2" applyFont="1" applyBorder="1" applyAlignment="1">
      <alignment horizontal="center" vertical="center" wrapText="1"/>
    </xf>
    <xf numFmtId="0" fontId="19" fillId="0" borderId="96" xfId="2" applyFont="1" applyBorder="1" applyAlignment="1">
      <alignment horizontal="justify" vertical="center" wrapText="1"/>
    </xf>
    <xf numFmtId="0" fontId="19" fillId="0" borderId="97" xfId="2" applyFont="1" applyBorder="1" applyAlignment="1">
      <alignment horizontal="justify" vertical="center" wrapText="1"/>
    </xf>
    <xf numFmtId="0" fontId="19" fillId="0" borderId="98" xfId="2" applyFont="1" applyBorder="1" applyAlignment="1">
      <alignment horizontal="center" vertical="center" wrapText="1"/>
    </xf>
    <xf numFmtId="0" fontId="19" fillId="0" borderId="59" xfId="2" applyFont="1" applyBorder="1" applyAlignment="1">
      <alignment horizontal="left" vertical="center" wrapText="1"/>
    </xf>
    <xf numFmtId="0" fontId="19" fillId="0" borderId="80" xfId="2" applyFont="1" applyBorder="1" applyAlignment="1">
      <alignment horizontal="center" vertical="center" wrapText="1"/>
    </xf>
    <xf numFmtId="0" fontId="19" fillId="0" borderId="99" xfId="2" applyFont="1" applyBorder="1" applyAlignment="1">
      <alignment horizontal="center" vertical="center" wrapText="1"/>
    </xf>
    <xf numFmtId="0" fontId="19" fillId="0" borderId="100" xfId="2" applyFont="1" applyBorder="1" applyAlignment="1">
      <alignment horizontal="left" vertical="center" wrapText="1"/>
    </xf>
    <xf numFmtId="0" fontId="19" fillId="0" borderId="97" xfId="2" applyFont="1" applyBorder="1" applyAlignment="1">
      <alignment horizontal="center" vertical="center" wrapText="1"/>
    </xf>
    <xf numFmtId="0" fontId="19" fillId="0" borderId="101" xfId="2" applyFont="1" applyBorder="1" applyAlignment="1">
      <alignment horizontal="center" vertical="center" wrapText="1"/>
    </xf>
    <xf numFmtId="0" fontId="19" fillId="0" borderId="100" xfId="2" applyFont="1" applyBorder="1" applyAlignment="1">
      <alignment horizontal="justify" vertical="center" wrapText="1"/>
    </xf>
    <xf numFmtId="0" fontId="19" fillId="0" borderId="102" xfId="2" applyFont="1" applyBorder="1" applyAlignment="1">
      <alignment horizontal="justify" vertical="center" wrapText="1"/>
    </xf>
    <xf numFmtId="0" fontId="19" fillId="0" borderId="103" xfId="2" applyFont="1" applyBorder="1" applyAlignment="1">
      <alignment horizontal="justify" vertical="center" wrapText="1"/>
    </xf>
    <xf numFmtId="0" fontId="19" fillId="0" borderId="103" xfId="2" applyFont="1" applyBorder="1" applyAlignment="1">
      <alignment horizontal="center" vertical="center" wrapText="1"/>
    </xf>
    <xf numFmtId="0" fontId="19" fillId="0" borderId="104" xfId="2" applyFont="1" applyBorder="1" applyAlignment="1">
      <alignment horizontal="center" vertical="center" wrapText="1"/>
    </xf>
    <xf numFmtId="0" fontId="19" fillId="0" borderId="58" xfId="2" applyFont="1" applyBorder="1" applyAlignment="1">
      <alignment horizontal="left" vertical="center" wrapText="1"/>
    </xf>
    <xf numFmtId="0" fontId="19" fillId="0" borderId="93" xfId="2" applyFont="1" applyBorder="1" applyAlignment="1">
      <alignment horizontal="center" vertical="center" wrapText="1"/>
    </xf>
    <xf numFmtId="0" fontId="19" fillId="0" borderId="105" xfId="2" applyFont="1" applyBorder="1" applyAlignment="1">
      <alignment horizontal="center" vertical="center" wrapText="1"/>
    </xf>
    <xf numFmtId="0" fontId="19" fillId="0" borderId="87" xfId="2" applyFont="1" applyBorder="1" applyAlignment="1">
      <alignment horizontal="center" vertical="center" wrapText="1"/>
    </xf>
    <xf numFmtId="0" fontId="19" fillId="0" borderId="106" xfId="2" applyFont="1" applyBorder="1" applyAlignment="1">
      <alignment horizontal="center" vertical="center" wrapText="1"/>
    </xf>
    <xf numFmtId="0" fontId="19" fillId="0" borderId="0" xfId="2" applyFont="1" applyAlignment="1">
      <alignment horizontal="justify" vertical="center" wrapText="1"/>
    </xf>
    <xf numFmtId="0" fontId="19" fillId="0" borderId="0" xfId="2" applyFont="1" applyAlignment="1">
      <alignment horizontal="center" vertical="center" wrapText="1"/>
    </xf>
    <xf numFmtId="0" fontId="42" fillId="34" borderId="3" xfId="2" applyFont="1" applyFill="1" applyBorder="1" applyAlignment="1">
      <alignment horizontal="center" vertical="center" wrapText="1"/>
    </xf>
    <xf numFmtId="0" fontId="19" fillId="0" borderId="91" xfId="2" applyFont="1" applyBorder="1" applyAlignment="1">
      <alignment horizontal="center" vertical="center"/>
    </xf>
    <xf numFmtId="0" fontId="42" fillId="0" borderId="92" xfId="2" applyFont="1" applyBorder="1" applyAlignment="1">
      <alignment horizontal="center" vertical="center" wrapText="1"/>
    </xf>
    <xf numFmtId="0" fontId="42" fillId="0" borderId="93" xfId="2" applyFont="1" applyBorder="1" applyAlignment="1">
      <alignment horizontal="center" vertical="center" wrapText="1"/>
    </xf>
    <xf numFmtId="0" fontId="42" fillId="0" borderId="105" xfId="2" applyFont="1" applyBorder="1" applyAlignment="1">
      <alignment horizontal="center" vertical="center" wrapText="1"/>
    </xf>
    <xf numFmtId="0" fontId="19" fillId="0" borderId="86" xfId="2" applyFont="1" applyBorder="1" applyAlignment="1">
      <alignment horizontal="center" vertical="center" wrapText="1"/>
    </xf>
    <xf numFmtId="0" fontId="19" fillId="0" borderId="78" xfId="2" applyFont="1" applyBorder="1" applyAlignment="1">
      <alignment horizontal="center" vertical="center"/>
    </xf>
    <xf numFmtId="0" fontId="19" fillId="0" borderId="96" xfId="2" applyFont="1" applyBorder="1" applyAlignment="1">
      <alignment horizontal="center" vertical="center" wrapText="1"/>
    </xf>
    <xf numFmtId="0" fontId="19" fillId="0" borderId="100" xfId="2" applyFont="1" applyBorder="1" applyAlignment="1">
      <alignment horizontal="center" vertical="center" wrapText="1"/>
    </xf>
    <xf numFmtId="0" fontId="19" fillId="0" borderId="102" xfId="2" applyFont="1" applyBorder="1" applyAlignment="1">
      <alignment horizontal="center" vertical="center" wrapText="1"/>
    </xf>
    <xf numFmtId="0" fontId="11" fillId="0" borderId="0" xfId="2" applyFont="1" applyAlignment="1">
      <alignment horizontal="justify" vertical="center" wrapText="1"/>
    </xf>
    <xf numFmtId="0" fontId="11" fillId="0" borderId="0" xfId="2" applyFont="1" applyAlignment="1">
      <alignment horizontal="center" vertical="center" wrapText="1"/>
    </xf>
    <xf numFmtId="0" fontId="19" fillId="3" borderId="0" xfId="41" applyFill="1" applyAlignment="1">
      <alignment vertical="center"/>
    </xf>
    <xf numFmtId="0" fontId="10" fillId="3" borderId="0" xfId="41" applyFont="1" applyFill="1" applyAlignment="1">
      <alignment horizontal="center" vertical="center"/>
    </xf>
    <xf numFmtId="0" fontId="50" fillId="3" borderId="0" xfId="0" applyFont="1" applyFill="1" applyAlignment="1">
      <alignment vertical="center" wrapText="1"/>
    </xf>
    <xf numFmtId="0" fontId="49" fillId="3" borderId="0" xfId="41" applyFont="1" applyFill="1" applyAlignment="1">
      <alignment vertical="center"/>
    </xf>
    <xf numFmtId="0" fontId="50" fillId="3" borderId="0" xfId="41" applyFont="1" applyFill="1" applyAlignment="1">
      <alignment horizontal="center" vertical="center"/>
    </xf>
    <xf numFmtId="0" fontId="19" fillId="0" borderId="0" xfId="2" applyFont="1"/>
    <xf numFmtId="0" fontId="53" fillId="0" borderId="0" xfId="0" applyFont="1"/>
    <xf numFmtId="0" fontId="53" fillId="3" borderId="0" xfId="0" applyFont="1" applyFill="1"/>
    <xf numFmtId="0" fontId="54" fillId="0" borderId="0" xfId="0" applyFont="1"/>
    <xf numFmtId="0" fontId="53" fillId="0" borderId="0" xfId="0" applyFont="1" applyAlignment="1">
      <alignment vertical="center"/>
    </xf>
    <xf numFmtId="0" fontId="19" fillId="3" borderId="0" xfId="41" applyFill="1" applyAlignment="1">
      <alignment horizontal="left" vertical="center" wrapText="1"/>
    </xf>
    <xf numFmtId="49" fontId="32" fillId="0" borderId="0" xfId="0" applyNumberFormat="1" applyFont="1" applyAlignment="1">
      <alignment horizontal="right" wrapText="1"/>
    </xf>
    <xf numFmtId="0" fontId="49" fillId="3" borderId="0" xfId="41" applyFont="1" applyFill="1" applyAlignment="1">
      <alignment vertical="top"/>
    </xf>
    <xf numFmtId="0" fontId="53" fillId="3" borderId="0" xfId="40" applyFont="1" applyFill="1"/>
    <xf numFmtId="0" fontId="43" fillId="30" borderId="38" xfId="2" applyFont="1" applyFill="1" applyBorder="1" applyAlignment="1">
      <alignment horizontal="center"/>
    </xf>
    <xf numFmtId="0" fontId="57" fillId="3" borderId="0" xfId="0" applyFont="1" applyFill="1" applyAlignment="1">
      <alignment horizontal="right" vertical="center"/>
    </xf>
    <xf numFmtId="164" fontId="33" fillId="2" borderId="4" xfId="2" applyNumberFormat="1" applyFont="1" applyFill="1" applyBorder="1" applyAlignment="1">
      <alignment horizontal="center" vertical="center"/>
    </xf>
    <xf numFmtId="0" fontId="33" fillId="2" borderId="48" xfId="2" applyFont="1" applyFill="1" applyBorder="1" applyAlignment="1">
      <alignment vertical="center"/>
    </xf>
    <xf numFmtId="0" fontId="36" fillId="30" borderId="3" xfId="2" applyFont="1" applyFill="1" applyBorder="1" applyAlignment="1">
      <alignment horizontal="center" vertical="center" wrapText="1"/>
    </xf>
    <xf numFmtId="164" fontId="33" fillId="2" borderId="6" xfId="2" applyNumberFormat="1" applyFont="1" applyFill="1" applyBorder="1" applyAlignment="1">
      <alignment horizontal="center" vertical="center"/>
    </xf>
    <xf numFmtId="0" fontId="65" fillId="2" borderId="0" xfId="2" applyFont="1" applyFill="1"/>
    <xf numFmtId="0" fontId="37" fillId="2" borderId="0" xfId="2" applyFont="1" applyFill="1"/>
    <xf numFmtId="0" fontId="36" fillId="0" borderId="0" xfId="2" applyFont="1"/>
    <xf numFmtId="0" fontId="33" fillId="0" borderId="0" xfId="2" applyFont="1"/>
    <xf numFmtId="0" fontId="39" fillId="2" borderId="18" xfId="2" applyFont="1" applyFill="1" applyBorder="1"/>
    <xf numFmtId="0" fontId="39" fillId="0" borderId="0" xfId="2" applyFont="1"/>
    <xf numFmtId="0" fontId="35" fillId="38" borderId="0" xfId="2" applyFont="1" applyFill="1"/>
    <xf numFmtId="0" fontId="66" fillId="0" borderId="0" xfId="2" applyFont="1" applyAlignment="1">
      <alignment horizontal="right"/>
    </xf>
    <xf numFmtId="0" fontId="36" fillId="2" borderId="47" xfId="2" applyFont="1" applyFill="1" applyBorder="1" applyAlignment="1">
      <alignment horizontal="center" vertical="center"/>
    </xf>
    <xf numFmtId="164" fontId="13" fillId="0" borderId="8" xfId="2" applyNumberFormat="1" applyFont="1" applyBorder="1" applyAlignment="1">
      <alignment horizontal="center" vertical="center"/>
    </xf>
    <xf numFmtId="164" fontId="13" fillId="0" borderId="8" xfId="30" applyNumberFormat="1" applyFont="1" applyFill="1" applyBorder="1" applyAlignment="1">
      <alignment horizontal="center" vertical="center"/>
    </xf>
    <xf numFmtId="164" fontId="13" fillId="0" borderId="33" xfId="30" applyNumberFormat="1" applyFont="1" applyFill="1" applyBorder="1" applyAlignment="1">
      <alignment horizontal="center" vertical="center"/>
    </xf>
    <xf numFmtId="0" fontId="10" fillId="32" borderId="0" xfId="2" applyFont="1" applyFill="1" applyAlignment="1">
      <alignment vertical="center"/>
    </xf>
    <xf numFmtId="0" fontId="33" fillId="32" borderId="8" xfId="2" applyFont="1" applyFill="1" applyBorder="1" applyAlignment="1">
      <alignment horizontal="center" vertical="center" textRotation="90" wrapText="1"/>
    </xf>
    <xf numFmtId="0" fontId="33" fillId="2" borderId="4" xfId="2" applyFont="1" applyFill="1" applyBorder="1" applyAlignment="1">
      <alignment horizontal="center" vertical="center"/>
    </xf>
    <xf numFmtId="0" fontId="33" fillId="0" borderId="4" xfId="2" applyFont="1" applyBorder="1" applyAlignment="1">
      <alignment horizontal="center" vertical="center"/>
    </xf>
    <xf numFmtId="0" fontId="33" fillId="2" borderId="18" xfId="2" applyFont="1" applyFill="1" applyBorder="1"/>
    <xf numFmtId="167" fontId="53" fillId="2" borderId="5" xfId="30" applyNumberFormat="1" applyFont="1" applyFill="1" applyBorder="1" applyAlignment="1">
      <alignment horizontal="center" vertical="center"/>
    </xf>
    <xf numFmtId="167" fontId="53" fillId="0" borderId="0" xfId="30" applyNumberFormat="1" applyFont="1" applyAlignment="1">
      <alignment vertical="center"/>
    </xf>
    <xf numFmtId="167" fontId="53" fillId="0" borderId="0" xfId="30" applyNumberFormat="1" applyFont="1"/>
    <xf numFmtId="167" fontId="53" fillId="2" borderId="6" xfId="30" applyNumberFormat="1" applyFont="1" applyFill="1" applyBorder="1" applyAlignment="1">
      <alignment horizontal="center" vertical="center"/>
    </xf>
    <xf numFmtId="0" fontId="67" fillId="2" borderId="0" xfId="2" applyFont="1" applyFill="1"/>
    <xf numFmtId="0" fontId="33" fillId="2" borderId="5" xfId="2" applyFont="1" applyFill="1" applyBorder="1" applyAlignment="1">
      <alignment horizontal="center" vertical="center"/>
    </xf>
    <xf numFmtId="167" fontId="9" fillId="0" borderId="0" xfId="30" applyNumberFormat="1" applyFont="1" applyAlignment="1">
      <alignment vertical="center"/>
    </xf>
    <xf numFmtId="167" fontId="9" fillId="0" borderId="0" xfId="30" applyNumberFormat="1" applyFont="1"/>
    <xf numFmtId="0" fontId="33" fillId="2" borderId="0" xfId="2" applyFont="1" applyFill="1"/>
    <xf numFmtId="0" fontId="13" fillId="34" borderId="47" xfId="2" applyFont="1" applyFill="1" applyBorder="1" applyAlignment="1">
      <alignment horizontal="center" vertical="center" wrapText="1"/>
    </xf>
    <xf numFmtId="0" fontId="33" fillId="2" borderId="48" xfId="2" applyFont="1" applyFill="1" applyBorder="1" applyAlignment="1">
      <alignment horizontal="center" vertical="center"/>
    </xf>
    <xf numFmtId="0" fontId="13" fillId="34" borderId="3" xfId="2" applyFont="1" applyFill="1" applyBorder="1" applyAlignment="1">
      <alignment horizontal="center" vertical="center" wrapText="1"/>
    </xf>
    <xf numFmtId="3" fontId="13" fillId="34" borderId="3" xfId="2" applyNumberFormat="1" applyFont="1" applyFill="1" applyBorder="1" applyAlignment="1">
      <alignment horizontal="center" vertical="center" wrapText="1"/>
    </xf>
    <xf numFmtId="168" fontId="33" fillId="34" borderId="3" xfId="1" applyNumberFormat="1" applyFont="1" applyFill="1" applyBorder="1" applyAlignment="1">
      <alignment horizontal="right" vertical="center"/>
    </xf>
    <xf numFmtId="3" fontId="33" fillId="2" borderId="46" xfId="1" applyNumberFormat="1" applyFont="1" applyFill="1" applyBorder="1" applyAlignment="1">
      <alignment horizontal="center" vertical="center"/>
    </xf>
    <xf numFmtId="3" fontId="33" fillId="2" borderId="36" xfId="1" applyNumberFormat="1" applyFont="1" applyFill="1" applyBorder="1" applyAlignment="1">
      <alignment horizontal="center" vertical="center"/>
    </xf>
    <xf numFmtId="168" fontId="33" fillId="2" borderId="36" xfId="2" applyNumberFormat="1" applyFont="1" applyFill="1" applyBorder="1" applyAlignment="1">
      <alignment horizontal="right" vertical="center" wrapText="1"/>
    </xf>
    <xf numFmtId="168" fontId="33" fillId="2" borderId="37" xfId="2" applyNumberFormat="1" applyFont="1" applyFill="1" applyBorder="1" applyAlignment="1">
      <alignment horizontal="right" vertical="center" wrapText="1"/>
    </xf>
    <xf numFmtId="3" fontId="33" fillId="2" borderId="4" xfId="2" applyNumberFormat="1" applyFont="1" applyFill="1" applyBorder="1" applyAlignment="1">
      <alignment horizontal="center" vertical="center"/>
    </xf>
    <xf numFmtId="3" fontId="33" fillId="2" borderId="5" xfId="2" applyNumberFormat="1" applyFont="1" applyFill="1" applyBorder="1" applyAlignment="1">
      <alignment horizontal="center" vertical="center"/>
    </xf>
    <xf numFmtId="168" fontId="33" fillId="2" borderId="5" xfId="2" applyNumberFormat="1" applyFont="1" applyFill="1" applyBorder="1" applyAlignment="1">
      <alignment horizontal="right" vertical="center"/>
    </xf>
    <xf numFmtId="168" fontId="33" fillId="2" borderId="6" xfId="2" applyNumberFormat="1" applyFont="1" applyFill="1" applyBorder="1" applyAlignment="1">
      <alignment horizontal="right" vertical="center"/>
    </xf>
    <xf numFmtId="3" fontId="33" fillId="2" borderId="7" xfId="2" applyNumberFormat="1" applyFont="1" applyFill="1" applyBorder="1" applyAlignment="1">
      <alignment horizontal="center" vertical="center"/>
    </xf>
    <xf numFmtId="3" fontId="33" fillId="2" borderId="8" xfId="2" applyNumberFormat="1" applyFont="1" applyFill="1" applyBorder="1" applyAlignment="1">
      <alignment horizontal="center" vertical="center"/>
    </xf>
    <xf numFmtId="168" fontId="33" fillId="2" borderId="8" xfId="2" applyNumberFormat="1" applyFont="1" applyFill="1" applyBorder="1" applyAlignment="1">
      <alignment horizontal="right" vertical="center"/>
    </xf>
    <xf numFmtId="168" fontId="33" fillId="2" borderId="33" xfId="2" applyNumberFormat="1" applyFont="1" applyFill="1" applyBorder="1" applyAlignment="1">
      <alignment horizontal="right" vertical="center"/>
    </xf>
    <xf numFmtId="0" fontId="33" fillId="2" borderId="46" xfId="2" applyFont="1" applyFill="1" applyBorder="1" applyAlignment="1">
      <alignment horizontal="center" vertical="center"/>
    </xf>
    <xf numFmtId="0" fontId="33" fillId="2" borderId="36" xfId="2" applyFont="1" applyFill="1" applyBorder="1" applyAlignment="1">
      <alignment horizontal="center" vertical="center"/>
    </xf>
    <xf numFmtId="167" fontId="53" fillId="2" borderId="36" xfId="30" applyNumberFormat="1" applyFont="1" applyFill="1" applyBorder="1" applyAlignment="1">
      <alignment horizontal="center" vertical="center"/>
    </xf>
    <xf numFmtId="167" fontId="53" fillId="2" borderId="37" xfId="30" applyNumberFormat="1" applyFont="1" applyFill="1" applyBorder="1" applyAlignment="1">
      <alignment horizontal="center" vertical="center"/>
    </xf>
    <xf numFmtId="0" fontId="33" fillId="0" borderId="7" xfId="2" applyFont="1" applyBorder="1" applyAlignment="1">
      <alignment horizontal="center" vertical="center"/>
    </xf>
    <xf numFmtId="0" fontId="33" fillId="2" borderId="8" xfId="2" applyFont="1" applyFill="1" applyBorder="1" applyAlignment="1">
      <alignment horizontal="center" vertical="center"/>
    </xf>
    <xf numFmtId="167" fontId="53" fillId="2" borderId="8" xfId="30" applyNumberFormat="1" applyFont="1" applyFill="1" applyBorder="1" applyAlignment="1">
      <alignment horizontal="center" vertical="center"/>
    </xf>
    <xf numFmtId="167" fontId="53" fillId="2" borderId="33" xfId="30" applyNumberFormat="1" applyFont="1" applyFill="1" applyBorder="1" applyAlignment="1">
      <alignment horizontal="center" vertical="center"/>
    </xf>
    <xf numFmtId="164" fontId="13" fillId="0" borderId="32" xfId="2" applyNumberFormat="1" applyFont="1" applyBorder="1" applyAlignment="1">
      <alignment horizontal="center" vertical="center"/>
    </xf>
    <xf numFmtId="164" fontId="13" fillId="0" borderId="0" xfId="2" applyNumberFormat="1" applyFont="1" applyAlignment="1">
      <alignment horizontal="center" vertical="center"/>
    </xf>
    <xf numFmtId="164" fontId="13" fillId="0" borderId="0" xfId="30" applyNumberFormat="1" applyFont="1" applyFill="1" applyBorder="1" applyAlignment="1">
      <alignment horizontal="center" vertical="center"/>
    </xf>
    <xf numFmtId="0" fontId="11" fillId="30" borderId="65" xfId="2" applyFont="1" applyFill="1" applyBorder="1" applyAlignment="1">
      <alignment horizontal="center" vertical="center" textRotation="90" wrapText="1"/>
    </xf>
    <xf numFmtId="0" fontId="11" fillId="30" borderId="66" xfId="2" applyFont="1" applyFill="1" applyBorder="1" applyAlignment="1">
      <alignment horizontal="center" vertical="center" textRotation="90" wrapText="1"/>
    </xf>
    <xf numFmtId="164" fontId="33" fillId="0" borderId="8" xfId="2" applyNumberFormat="1" applyFont="1" applyBorder="1" applyAlignment="1">
      <alignment horizontal="center" vertical="center"/>
    </xf>
    <xf numFmtId="164" fontId="33" fillId="0" borderId="5" xfId="2" applyNumberFormat="1" applyFont="1" applyBorder="1" applyAlignment="1">
      <alignment horizontal="center" vertical="center"/>
    </xf>
    <xf numFmtId="164" fontId="13" fillId="0" borderId="5" xfId="2" applyNumberFormat="1" applyFont="1" applyBorder="1" applyAlignment="1">
      <alignment horizontal="center" vertical="center"/>
    </xf>
    <xf numFmtId="0" fontId="7" fillId="0" borderId="46" xfId="2" applyBorder="1" applyAlignment="1">
      <alignment horizontal="center"/>
    </xf>
    <xf numFmtId="0" fontId="7" fillId="0" borderId="4" xfId="2" applyBorder="1" applyAlignment="1">
      <alignment horizontal="center"/>
    </xf>
    <xf numFmtId="164" fontId="33" fillId="0" borderId="36" xfId="2" applyNumberFormat="1" applyFont="1" applyBorder="1" applyAlignment="1">
      <alignment vertical="center" wrapText="1"/>
    </xf>
    <xf numFmtId="164" fontId="33" fillId="0" borderId="5" xfId="2" applyNumberFormat="1" applyFont="1" applyBorder="1" applyAlignment="1">
      <alignment vertical="center" wrapText="1"/>
    </xf>
    <xf numFmtId="0" fontId="69" fillId="0" borderId="0" xfId="0" applyFont="1"/>
    <xf numFmtId="0" fontId="37" fillId="2" borderId="18" xfId="2" applyFont="1" applyFill="1" applyBorder="1"/>
    <xf numFmtId="0" fontId="65" fillId="2" borderId="18" xfId="2" applyFont="1" applyFill="1" applyBorder="1"/>
    <xf numFmtId="0" fontId="11" fillId="0" borderId="0" xfId="2" applyFont="1" applyAlignment="1">
      <alignment horizontal="center" vertical="center"/>
    </xf>
    <xf numFmtId="0" fontId="33" fillId="0" borderId="0" xfId="2" applyFont="1" applyAlignment="1">
      <alignment horizontal="center" vertical="center"/>
    </xf>
    <xf numFmtId="0" fontId="33" fillId="30" borderId="65" xfId="2" applyFont="1" applyFill="1" applyBorder="1" applyAlignment="1">
      <alignment horizontal="center" vertical="center" wrapText="1"/>
    </xf>
    <xf numFmtId="0" fontId="33" fillId="30" borderId="66" xfId="2" applyFont="1" applyFill="1" applyBorder="1" applyAlignment="1">
      <alignment horizontal="center" vertical="center" wrapText="1"/>
    </xf>
    <xf numFmtId="0" fontId="7" fillId="0" borderId="45" xfId="2" applyBorder="1" applyAlignment="1">
      <alignment horizontal="center"/>
    </xf>
    <xf numFmtId="164" fontId="33" fillId="0" borderId="45" xfId="2" applyNumberFormat="1" applyFont="1" applyBorder="1" applyAlignment="1">
      <alignment vertical="center" wrapText="1"/>
    </xf>
    <xf numFmtId="164" fontId="33" fillId="0" borderId="46" xfId="2" applyNumberFormat="1" applyFont="1" applyBorder="1" applyAlignment="1">
      <alignment horizontal="center" vertical="center"/>
    </xf>
    <xf numFmtId="0" fontId="7" fillId="0" borderId="47" xfId="2" applyBorder="1" applyAlignment="1">
      <alignment horizontal="center"/>
    </xf>
    <xf numFmtId="164" fontId="33" fillId="0" borderId="47" xfId="2" applyNumberFormat="1" applyFont="1" applyBorder="1" applyAlignment="1">
      <alignment vertical="center" wrapText="1"/>
    </xf>
    <xf numFmtId="164" fontId="33" fillId="0" borderId="4" xfId="2" applyNumberFormat="1" applyFont="1" applyBorder="1" applyAlignment="1">
      <alignment horizontal="center" vertical="center"/>
    </xf>
    <xf numFmtId="164" fontId="13" fillId="0" borderId="37" xfId="2" applyNumberFormat="1" applyFont="1" applyBorder="1" applyAlignment="1">
      <alignment vertical="center" wrapText="1"/>
    </xf>
    <xf numFmtId="164" fontId="13" fillId="0" borderId="45" xfId="2" applyNumberFormat="1" applyFont="1" applyBorder="1" applyAlignment="1">
      <alignment vertical="center" wrapText="1"/>
    </xf>
    <xf numFmtId="164" fontId="13" fillId="0" borderId="6" xfId="2" applyNumberFormat="1" applyFont="1" applyBorder="1" applyAlignment="1">
      <alignment vertical="center" wrapText="1"/>
    </xf>
    <xf numFmtId="164" fontId="13" fillId="0" borderId="47" xfId="2" applyNumberFormat="1" applyFont="1" applyBorder="1" applyAlignment="1">
      <alignment vertical="center" wrapText="1"/>
    </xf>
    <xf numFmtId="164" fontId="7" fillId="0" borderId="47" xfId="2" applyNumberFormat="1" applyBorder="1" applyAlignment="1">
      <alignment vertical="center" wrapText="1"/>
    </xf>
    <xf numFmtId="164" fontId="7" fillId="0" borderId="45" xfId="2" applyNumberFormat="1" applyBorder="1" applyAlignment="1">
      <alignment vertical="center" wrapText="1"/>
    </xf>
    <xf numFmtId="164" fontId="11" fillId="0" borderId="45" xfId="2" applyNumberFormat="1" applyFont="1" applyBorder="1" applyAlignment="1">
      <alignment vertical="center" wrapText="1"/>
    </xf>
    <xf numFmtId="164" fontId="11" fillId="0" borderId="47" xfId="2" applyNumberFormat="1" applyFont="1" applyBorder="1" applyAlignment="1">
      <alignment vertical="center" wrapText="1"/>
    </xf>
    <xf numFmtId="164" fontId="13" fillId="34" borderId="37" xfId="2" applyNumberFormat="1" applyFont="1" applyFill="1" applyBorder="1" applyAlignment="1">
      <alignment horizontal="center" vertical="center"/>
    </xf>
    <xf numFmtId="164" fontId="13" fillId="34" borderId="6" xfId="2" applyNumberFormat="1" applyFont="1" applyFill="1" applyBorder="1" applyAlignment="1">
      <alignment horizontal="center" vertical="center"/>
    </xf>
    <xf numFmtId="164" fontId="13" fillId="37" borderId="37" xfId="2" applyNumberFormat="1" applyFont="1" applyFill="1" applyBorder="1" applyAlignment="1">
      <alignment horizontal="center" vertical="center"/>
    </xf>
    <xf numFmtId="164" fontId="13" fillId="37" borderId="6" xfId="2" applyNumberFormat="1" applyFont="1" applyFill="1" applyBorder="1" applyAlignment="1">
      <alignment horizontal="center" vertical="center"/>
    </xf>
    <xf numFmtId="164" fontId="13" fillId="39" borderId="37" xfId="2" applyNumberFormat="1" applyFont="1" applyFill="1" applyBorder="1" applyAlignment="1">
      <alignment horizontal="center" vertical="center"/>
    </xf>
    <xf numFmtId="164" fontId="13" fillId="39" borderId="6" xfId="2" applyNumberFormat="1" applyFont="1" applyFill="1" applyBorder="1" applyAlignment="1">
      <alignment horizontal="center" vertical="center"/>
    </xf>
    <xf numFmtId="164" fontId="7" fillId="0" borderId="47" xfId="2" applyNumberFormat="1" applyBorder="1" applyAlignment="1">
      <alignment horizontal="left" wrapText="1"/>
    </xf>
    <xf numFmtId="0" fontId="7" fillId="0" borderId="53" xfId="2" applyBorder="1" applyAlignment="1">
      <alignment horizontal="center"/>
    </xf>
    <xf numFmtId="164" fontId="13" fillId="0" borderId="53" xfId="2" applyNumberFormat="1" applyFont="1" applyBorder="1" applyAlignment="1">
      <alignment vertical="center" wrapText="1"/>
    </xf>
    <xf numFmtId="164" fontId="11" fillId="0" borderId="53" xfId="2" applyNumberFormat="1" applyFont="1" applyBorder="1" applyAlignment="1">
      <alignment vertical="center" wrapText="1"/>
    </xf>
    <xf numFmtId="164" fontId="33" fillId="0" borderId="56" xfId="2" applyNumberFormat="1" applyFont="1" applyBorder="1" applyAlignment="1">
      <alignment horizontal="center" vertical="center"/>
    </xf>
    <xf numFmtId="164" fontId="33" fillId="0" borderId="38" xfId="2" applyNumberFormat="1" applyFont="1" applyBorder="1" applyAlignment="1">
      <alignment horizontal="center" vertical="center"/>
    </xf>
    <xf numFmtId="164" fontId="13" fillId="34" borderId="39" xfId="2" applyNumberFormat="1" applyFont="1" applyFill="1" applyBorder="1" applyAlignment="1">
      <alignment horizontal="center" vertical="center"/>
    </xf>
    <xf numFmtId="164" fontId="13" fillId="37" borderId="39" xfId="2" applyNumberFormat="1" applyFont="1" applyFill="1" applyBorder="1" applyAlignment="1">
      <alignment horizontal="center" vertical="center"/>
    </xf>
    <xf numFmtId="0" fontId="70" fillId="0" borderId="0" xfId="2" applyFont="1"/>
    <xf numFmtId="0" fontId="71" fillId="0" borderId="0" xfId="2" applyFont="1"/>
    <xf numFmtId="0" fontId="33" fillId="30" borderId="67" xfId="2" applyFont="1" applyFill="1" applyBorder="1" applyAlignment="1">
      <alignment horizontal="center" vertical="center" wrapText="1"/>
    </xf>
    <xf numFmtId="0" fontId="39" fillId="3" borderId="18" xfId="2" applyFont="1" applyFill="1" applyBorder="1"/>
    <xf numFmtId="0" fontId="53" fillId="3" borderId="18" xfId="0" applyFont="1" applyFill="1" applyBorder="1"/>
    <xf numFmtId="0" fontId="72" fillId="0" borderId="0" xfId="0" applyFont="1"/>
    <xf numFmtId="0" fontId="72" fillId="0" borderId="0" xfId="0" applyFont="1" applyAlignment="1">
      <alignment horizontal="left" indent="2"/>
    </xf>
    <xf numFmtId="0" fontId="72" fillId="0" borderId="0" xfId="0" applyFont="1" applyAlignment="1">
      <alignment horizontal="left" indent="3"/>
    </xf>
    <xf numFmtId="0" fontId="72" fillId="0" borderId="0" xfId="0" applyFont="1" applyAlignment="1">
      <alignment horizontal="left" wrapText="1"/>
    </xf>
    <xf numFmtId="0" fontId="72" fillId="0" borderId="0" xfId="0" applyFont="1" applyAlignment="1">
      <alignment horizontal="left" indent="5"/>
    </xf>
    <xf numFmtId="0" fontId="65" fillId="2" borderId="0" xfId="2" applyFont="1" applyFill="1" applyAlignment="1">
      <alignment horizontal="left"/>
    </xf>
    <xf numFmtId="0" fontId="73" fillId="0" borderId="0" xfId="2" applyFont="1"/>
    <xf numFmtId="0" fontId="7" fillId="2" borderId="0" xfId="2" applyFill="1" applyAlignment="1">
      <alignment horizontal="center" vertical="center"/>
    </xf>
    <xf numFmtId="0" fontId="8" fillId="2" borderId="0" xfId="2" applyFont="1" applyFill="1" applyAlignment="1">
      <alignment horizontal="center" vertical="center"/>
    </xf>
    <xf numFmtId="0" fontId="7" fillId="39" borderId="3" xfId="2" applyFill="1" applyBorder="1" applyAlignment="1">
      <alignment horizontal="center" vertical="center" wrapText="1"/>
    </xf>
    <xf numFmtId="0" fontId="72" fillId="0" borderId="20" xfId="0" applyFont="1" applyBorder="1"/>
    <xf numFmtId="0" fontId="44" fillId="2" borderId="0" xfId="2" applyFont="1" applyFill="1" applyAlignment="1">
      <alignment horizontal="center" vertical="center"/>
    </xf>
    <xf numFmtId="0" fontId="65" fillId="0" borderId="0" xfId="2" applyFont="1"/>
    <xf numFmtId="164" fontId="11" fillId="0" borderId="45" xfId="2" applyNumberFormat="1" applyFont="1" applyBorder="1" applyAlignment="1">
      <alignment horizontal="left" vertical="center" wrapText="1"/>
    </xf>
    <xf numFmtId="0" fontId="75" fillId="2" borderId="18" xfId="2" applyFont="1" applyFill="1" applyBorder="1"/>
    <xf numFmtId="0" fontId="19" fillId="2" borderId="20" xfId="2" applyFont="1" applyFill="1" applyBorder="1"/>
    <xf numFmtId="0" fontId="74" fillId="2" borderId="0" xfId="2" applyFont="1" applyFill="1" applyAlignment="1">
      <alignment wrapText="1"/>
    </xf>
    <xf numFmtId="0" fontId="74" fillId="2" borderId="0" xfId="2" applyFont="1" applyFill="1"/>
    <xf numFmtId="0" fontId="11" fillId="0" borderId="44" xfId="2" applyFont="1" applyBorder="1"/>
    <xf numFmtId="0" fontId="77" fillId="2" borderId="0" xfId="2" applyFont="1" applyFill="1"/>
    <xf numFmtId="0" fontId="54" fillId="0" borderId="3" xfId="0" applyFont="1" applyBorder="1"/>
    <xf numFmtId="0" fontId="80" fillId="0" borderId="3" xfId="0" applyFont="1" applyBorder="1"/>
    <xf numFmtId="0" fontId="80" fillId="44" borderId="0" xfId="0" applyFont="1" applyFill="1"/>
    <xf numFmtId="0" fontId="81" fillId="0" borderId="0" xfId="0" applyFont="1"/>
    <xf numFmtId="0" fontId="53" fillId="0" borderId="44" xfId="0" applyFont="1" applyBorder="1"/>
    <xf numFmtId="0" fontId="54" fillId="39" borderId="0" xfId="0" applyFont="1" applyFill="1"/>
    <xf numFmtId="0" fontId="53" fillId="39" borderId="0" xfId="0" applyFont="1" applyFill="1"/>
    <xf numFmtId="0" fontId="7" fillId="0" borderId="4" xfId="2" applyBorder="1" applyAlignment="1">
      <alignment vertical="center" wrapText="1"/>
    </xf>
    <xf numFmtId="0" fontId="7" fillId="0" borderId="5" xfId="2" applyBorder="1" applyAlignment="1">
      <alignment vertical="center" wrapText="1"/>
    </xf>
    <xf numFmtId="0" fontId="7" fillId="0" borderId="5" xfId="2" applyBorder="1" applyAlignment="1">
      <alignment vertical="center"/>
    </xf>
    <xf numFmtId="0" fontId="7" fillId="0" borderId="49" xfId="2" applyBorder="1" applyAlignment="1">
      <alignment vertical="center" wrapText="1"/>
    </xf>
    <xf numFmtId="0" fontId="7" fillId="0" borderId="51" xfId="2" applyBorder="1" applyAlignment="1">
      <alignment vertical="center" wrapText="1"/>
    </xf>
    <xf numFmtId="0" fontId="7" fillId="0" borderId="51" xfId="2" applyBorder="1" applyAlignment="1">
      <alignment vertical="center"/>
    </xf>
    <xf numFmtId="0" fontId="7" fillId="0" borderId="56" xfId="2" applyBorder="1" applyAlignment="1">
      <alignment vertical="center" wrapText="1"/>
    </xf>
    <xf numFmtId="0" fontId="7" fillId="0" borderId="38" xfId="2" applyBorder="1" applyAlignment="1">
      <alignment vertical="center" wrapText="1"/>
    </xf>
    <xf numFmtId="0" fontId="7" fillId="0" borderId="38" xfId="2" applyBorder="1" applyAlignment="1">
      <alignment vertical="center"/>
    </xf>
    <xf numFmtId="0" fontId="12" fillId="2" borderId="18" xfId="2" applyFont="1" applyFill="1" applyBorder="1" applyAlignment="1">
      <alignment horizontal="left"/>
    </xf>
    <xf numFmtId="0" fontId="13" fillId="39" borderId="3" xfId="2" applyFont="1" applyFill="1" applyBorder="1" applyAlignment="1">
      <alignment horizontal="left" vertical="center" wrapText="1"/>
    </xf>
    <xf numFmtId="3" fontId="13" fillId="39" borderId="3" xfId="2" applyNumberFormat="1" applyFont="1" applyFill="1" applyBorder="1" applyAlignment="1">
      <alignment horizontal="center" vertical="center" wrapText="1"/>
    </xf>
    <xf numFmtId="168" fontId="33" fillId="39" borderId="3" xfId="1" applyNumberFormat="1" applyFont="1" applyFill="1" applyBorder="1" applyAlignment="1">
      <alignment horizontal="right" vertical="center"/>
    </xf>
    <xf numFmtId="0" fontId="58" fillId="2" borderId="0" xfId="48" applyFont="1" applyFill="1" applyAlignment="1">
      <alignment horizontal="center" wrapText="1"/>
    </xf>
    <xf numFmtId="0" fontId="86" fillId="39" borderId="3" xfId="2" applyFont="1" applyFill="1" applyBorder="1" applyAlignment="1">
      <alignment horizontal="center" vertical="center" textRotation="90" wrapText="1"/>
    </xf>
    <xf numFmtId="0" fontId="87" fillId="2" borderId="0" xfId="2" applyFont="1" applyFill="1" applyAlignment="1">
      <alignment horizontal="center" vertical="center"/>
    </xf>
    <xf numFmtId="0" fontId="88" fillId="2" borderId="0" xfId="2" applyFont="1" applyFill="1" applyAlignment="1">
      <alignment horizontal="center" vertical="center"/>
    </xf>
    <xf numFmtId="0" fontId="87" fillId="2" borderId="18" xfId="2" applyFont="1" applyFill="1" applyBorder="1" applyAlignment="1">
      <alignment horizontal="center" vertical="center"/>
    </xf>
    <xf numFmtId="0" fontId="87" fillId="2" borderId="20" xfId="2" applyFont="1" applyFill="1" applyBorder="1" applyAlignment="1">
      <alignment horizontal="center" vertical="center"/>
    </xf>
    <xf numFmtId="0" fontId="87" fillId="0" borderId="0" xfId="2" applyFont="1" applyAlignment="1">
      <alignment horizontal="center" vertical="center"/>
    </xf>
    <xf numFmtId="164" fontId="33" fillId="0" borderId="49" xfId="2" applyNumberFormat="1" applyFont="1" applyBorder="1" applyAlignment="1">
      <alignment horizontal="center" vertical="center"/>
    </xf>
    <xf numFmtId="164" fontId="33" fillId="0" borderId="51" xfId="2" applyNumberFormat="1" applyFont="1" applyBorder="1" applyAlignment="1">
      <alignment horizontal="center" vertical="center"/>
    </xf>
    <xf numFmtId="0" fontId="19" fillId="0" borderId="46" xfId="2" applyFont="1" applyBorder="1" applyAlignment="1" applyProtection="1">
      <alignment vertical="center"/>
      <protection locked="0"/>
    </xf>
    <xf numFmtId="167" fontId="19" fillId="0" borderId="36" xfId="30" applyNumberFormat="1" applyFont="1" applyBorder="1" applyAlignment="1" applyProtection="1">
      <alignment vertical="center"/>
      <protection locked="0"/>
    </xf>
    <xf numFmtId="167" fontId="87" fillId="36" borderId="36" xfId="30" applyNumberFormat="1" applyFont="1" applyFill="1" applyBorder="1" applyAlignment="1" applyProtection="1">
      <alignment horizontal="center" vertical="center"/>
      <protection locked="0"/>
    </xf>
    <xf numFmtId="167" fontId="19" fillId="0" borderId="36" xfId="30" applyNumberFormat="1" applyFont="1" applyBorder="1" applyAlignment="1" applyProtection="1">
      <alignment horizontal="center" vertical="center"/>
      <protection locked="0"/>
    </xf>
    <xf numFmtId="167" fontId="19" fillId="0" borderId="37" xfId="30" applyNumberFormat="1" applyFont="1" applyBorder="1" applyAlignment="1" applyProtection="1">
      <alignment horizontal="center" vertical="center"/>
      <protection locked="0"/>
    </xf>
    <xf numFmtId="0" fontId="19" fillId="0" borderId="4" xfId="2" applyFont="1" applyBorder="1" applyAlignment="1" applyProtection="1">
      <alignment vertical="center"/>
      <protection locked="0"/>
    </xf>
    <xf numFmtId="167" fontId="19" fillId="0" borderId="5" xfId="30" applyNumberFormat="1" applyFont="1" applyBorder="1" applyAlignment="1" applyProtection="1">
      <alignment vertical="center"/>
      <protection locked="0"/>
    </xf>
    <xf numFmtId="167" fontId="87" fillId="36" borderId="5" xfId="30" applyNumberFormat="1" applyFont="1" applyFill="1" applyBorder="1" applyAlignment="1" applyProtection="1">
      <alignment horizontal="center" vertical="center"/>
      <protection locked="0"/>
    </xf>
    <xf numFmtId="167" fontId="19" fillId="0" borderId="5" xfId="30" applyNumberFormat="1" applyFont="1" applyBorder="1" applyAlignment="1" applyProtection="1">
      <alignment horizontal="center" vertical="center"/>
      <protection locked="0"/>
    </xf>
    <xf numFmtId="167" fontId="19" fillId="0" borderId="6" xfId="30" applyNumberFormat="1" applyFont="1" applyBorder="1" applyAlignment="1" applyProtection="1">
      <alignment horizontal="center" vertical="center"/>
      <protection locked="0"/>
    </xf>
    <xf numFmtId="0" fontId="7" fillId="0" borderId="3" xfId="2" applyBorder="1" applyAlignment="1">
      <alignment horizontal="left" vertical="center"/>
    </xf>
    <xf numFmtId="0" fontId="84" fillId="0" borderId="55" xfId="2" quotePrefix="1" applyFont="1" applyBorder="1" applyAlignment="1">
      <alignment horizontal="center"/>
    </xf>
    <xf numFmtId="0" fontId="84" fillId="0" borderId="3" xfId="2" quotePrefix="1" applyFont="1" applyBorder="1" applyAlignment="1">
      <alignment horizontal="center"/>
    </xf>
    <xf numFmtId="164" fontId="33" fillId="0" borderId="36" xfId="2" applyNumberFormat="1" applyFont="1" applyBorder="1" applyAlignment="1" applyProtection="1">
      <alignment vertical="center" wrapText="1"/>
      <protection locked="0"/>
    </xf>
    <xf numFmtId="164" fontId="78" fillId="0" borderId="36" xfId="2" applyNumberFormat="1" applyFont="1" applyBorder="1" applyAlignment="1" applyProtection="1">
      <alignment horizontal="left" vertical="center" wrapText="1"/>
      <protection locked="0"/>
    </xf>
    <xf numFmtId="0" fontId="79" fillId="0" borderId="117" xfId="0" applyFont="1" applyBorder="1" applyAlignment="1" applyProtection="1">
      <alignment horizontal="center" vertical="center"/>
      <protection locked="0"/>
    </xf>
    <xf numFmtId="0" fontId="53" fillId="0" borderId="46" xfId="0" applyFont="1" applyBorder="1" applyAlignment="1" applyProtection="1">
      <alignment horizontal="center" vertical="center"/>
      <protection locked="0"/>
    </xf>
    <xf numFmtId="167" fontId="53" fillId="0" borderId="37" xfId="1" applyNumberFormat="1" applyFont="1" applyBorder="1" applyAlignment="1" applyProtection="1">
      <alignment vertical="center"/>
      <protection locked="0"/>
    </xf>
    <xf numFmtId="167" fontId="53" fillId="0" borderId="46" xfId="1" applyNumberFormat="1" applyFont="1" applyBorder="1" applyAlignment="1" applyProtection="1">
      <alignment vertical="center"/>
      <protection locked="0"/>
    </xf>
    <xf numFmtId="164" fontId="33" fillId="0" borderId="5" xfId="2" applyNumberFormat="1" applyFont="1" applyBorder="1" applyAlignment="1" applyProtection="1">
      <alignment vertical="center" wrapText="1"/>
      <protection locked="0"/>
    </xf>
    <xf numFmtId="164" fontId="78" fillId="0" borderId="5" xfId="2" applyNumberFormat="1" applyFont="1" applyBorder="1" applyAlignment="1" applyProtection="1">
      <alignment vertical="center" wrapText="1"/>
      <protection locked="0"/>
    </xf>
    <xf numFmtId="0" fontId="79" fillId="0" borderId="118" xfId="0" applyFont="1" applyBorder="1" applyAlignment="1" applyProtection="1">
      <alignment horizontal="center" vertical="center"/>
      <protection locked="0"/>
    </xf>
    <xf numFmtId="0" fontId="53" fillId="0" borderId="4" xfId="0" applyFont="1" applyBorder="1" applyAlignment="1" applyProtection="1">
      <alignment horizontal="center" vertical="center"/>
      <protection locked="0"/>
    </xf>
    <xf numFmtId="167" fontId="53" fillId="0" borderId="6" xfId="1" applyNumberFormat="1" applyFont="1" applyBorder="1" applyAlignment="1" applyProtection="1">
      <alignment vertical="center"/>
      <protection locked="0"/>
    </xf>
    <xf numFmtId="166" fontId="53" fillId="40" borderId="3" xfId="1" applyNumberFormat="1" applyFont="1" applyFill="1" applyBorder="1" applyAlignment="1" applyProtection="1">
      <alignment vertical="center"/>
      <protection locked="0"/>
    </xf>
    <xf numFmtId="165" fontId="53" fillId="40" borderId="3" xfId="1" applyFont="1" applyFill="1" applyBorder="1" applyAlignment="1" applyProtection="1">
      <alignment vertical="center"/>
      <protection locked="0"/>
    </xf>
    <xf numFmtId="0" fontId="82" fillId="0" borderId="117" xfId="0" applyFont="1" applyBorder="1" applyProtection="1">
      <protection locked="0"/>
    </xf>
    <xf numFmtId="1" fontId="53" fillId="0" borderId="46" xfId="1" applyNumberFormat="1" applyFont="1" applyBorder="1" applyAlignment="1" applyProtection="1">
      <alignment horizontal="center" vertical="center"/>
      <protection locked="0"/>
    </xf>
    <xf numFmtId="0" fontId="82" fillId="0" borderId="118" xfId="0" applyFont="1" applyBorder="1" applyProtection="1">
      <protection locked="0"/>
    </xf>
    <xf numFmtId="1" fontId="53" fillId="0" borderId="4" xfId="0" applyNumberFormat="1" applyFont="1" applyBorder="1" applyProtection="1">
      <protection locked="0"/>
    </xf>
    <xf numFmtId="165" fontId="53" fillId="40" borderId="3" xfId="1" applyFont="1" applyFill="1" applyBorder="1" applyAlignment="1" applyProtection="1">
      <alignment horizontal="center" vertical="center"/>
      <protection locked="0"/>
    </xf>
    <xf numFmtId="164" fontId="33" fillId="0" borderId="117" xfId="2" applyNumberFormat="1" applyFont="1" applyBorder="1" applyAlignment="1" applyProtection="1">
      <alignment vertical="center" wrapText="1"/>
      <protection locked="0"/>
    </xf>
    <xf numFmtId="0" fontId="82" fillId="0" borderId="37" xfId="0" applyFont="1" applyBorder="1" applyAlignment="1" applyProtection="1">
      <alignment horizontal="center" vertical="center"/>
      <protection locked="0"/>
    </xf>
    <xf numFmtId="0" fontId="53" fillId="0" borderId="37" xfId="0" applyFont="1" applyBorder="1" applyProtection="1">
      <protection locked="0"/>
    </xf>
    <xf numFmtId="164" fontId="33" fillId="0" borderId="118" xfId="2" applyNumberFormat="1" applyFont="1" applyBorder="1" applyAlignment="1" applyProtection="1">
      <alignment vertical="center" wrapText="1"/>
      <protection locked="0"/>
    </xf>
    <xf numFmtId="164" fontId="82" fillId="0" borderId="4" xfId="2" applyNumberFormat="1" applyFont="1" applyBorder="1" applyAlignment="1" applyProtection="1">
      <alignment vertical="center" wrapText="1"/>
      <protection locked="0"/>
    </xf>
    <xf numFmtId="0" fontId="82" fillId="0" borderId="6" xfId="0" applyFont="1" applyBorder="1" applyAlignment="1" applyProtection="1">
      <alignment horizontal="center" vertical="center"/>
      <protection locked="0"/>
    </xf>
    <xf numFmtId="1" fontId="53" fillId="0" borderId="4" xfId="0" applyNumberFormat="1" applyFont="1" applyBorder="1" applyAlignment="1" applyProtection="1">
      <alignment horizontal="center" vertical="center"/>
      <protection locked="0"/>
    </xf>
    <xf numFmtId="2" fontId="53" fillId="0" borderId="6" xfId="0" applyNumberFormat="1" applyFont="1" applyBorder="1" applyProtection="1">
      <protection locked="0"/>
    </xf>
    <xf numFmtId="0" fontId="53" fillId="0" borderId="6" xfId="0" applyFont="1" applyBorder="1" applyProtection="1">
      <protection locked="0"/>
    </xf>
    <xf numFmtId="1" fontId="53" fillId="40" borderId="3" xfId="1" applyNumberFormat="1" applyFont="1" applyFill="1" applyBorder="1" applyAlignment="1" applyProtection="1">
      <alignment horizontal="center" vertical="center"/>
      <protection locked="0"/>
    </xf>
    <xf numFmtId="2" fontId="53" fillId="40" borderId="3" xfId="1" applyNumberFormat="1" applyFont="1" applyFill="1" applyBorder="1" applyAlignment="1" applyProtection="1">
      <alignment horizontal="center" vertical="center"/>
      <protection locked="0"/>
    </xf>
    <xf numFmtId="164" fontId="78" fillId="0" borderId="36" xfId="2" applyNumberFormat="1" applyFont="1" applyBorder="1" applyAlignment="1" applyProtection="1">
      <alignment vertical="center" wrapText="1"/>
      <protection locked="0"/>
    </xf>
    <xf numFmtId="2" fontId="53" fillId="0" borderId="46" xfId="0" applyNumberFormat="1" applyFont="1" applyBorder="1" applyAlignment="1" applyProtection="1">
      <alignment horizontal="center" vertical="center"/>
      <protection locked="0"/>
    </xf>
    <xf numFmtId="2" fontId="53" fillId="0" borderId="4" xfId="0" applyNumberFormat="1" applyFont="1" applyBorder="1" applyAlignment="1" applyProtection="1">
      <alignment horizontal="center" vertical="center"/>
      <protection locked="0"/>
    </xf>
    <xf numFmtId="2" fontId="53" fillId="40" borderId="3" xfId="0" applyNumberFormat="1" applyFont="1" applyFill="1" applyBorder="1" applyAlignment="1" applyProtection="1">
      <alignment horizontal="center" vertical="center"/>
      <protection locked="0"/>
    </xf>
    <xf numFmtId="0" fontId="53" fillId="40" borderId="3" xfId="0" applyFont="1" applyFill="1" applyBorder="1" applyProtection="1">
      <protection locked="0"/>
    </xf>
    <xf numFmtId="1" fontId="53" fillId="0" borderId="4" xfId="1" applyNumberFormat="1" applyFont="1" applyBorder="1" applyAlignment="1" applyProtection="1">
      <alignment horizontal="center" vertical="center"/>
      <protection locked="0"/>
    </xf>
    <xf numFmtId="169" fontId="53" fillId="0" borderId="37" xfId="1" applyNumberFormat="1" applyFont="1" applyBorder="1" applyAlignment="1" applyProtection="1">
      <alignment vertical="center"/>
      <protection locked="0"/>
    </xf>
    <xf numFmtId="169" fontId="53" fillId="0" borderId="6" xfId="1" applyNumberFormat="1" applyFont="1" applyBorder="1" applyAlignment="1" applyProtection="1">
      <alignment vertical="center"/>
      <protection locked="0"/>
    </xf>
    <xf numFmtId="169" fontId="53" fillId="0" borderId="6" xfId="1" applyNumberFormat="1" applyFont="1" applyBorder="1" applyProtection="1">
      <protection locked="0"/>
    </xf>
    <xf numFmtId="170" fontId="53" fillId="40" borderId="3" xfId="0" applyNumberFormat="1" applyFont="1" applyFill="1" applyBorder="1" applyAlignment="1" applyProtection="1">
      <alignment horizontal="center" vertical="center"/>
      <protection locked="0"/>
    </xf>
    <xf numFmtId="1" fontId="53" fillId="39" borderId="3" xfId="1" applyNumberFormat="1" applyFont="1" applyFill="1" applyBorder="1" applyAlignment="1" applyProtection="1">
      <alignment horizontal="center" vertical="center"/>
      <protection locked="0"/>
    </xf>
    <xf numFmtId="170" fontId="53" fillId="39" borderId="3" xfId="0" applyNumberFormat="1" applyFont="1" applyFill="1" applyBorder="1" applyAlignment="1" applyProtection="1">
      <alignment horizontal="center" vertical="center"/>
      <protection locked="0"/>
    </xf>
    <xf numFmtId="2" fontId="53" fillId="39" borderId="3" xfId="0" applyNumberFormat="1" applyFont="1" applyFill="1" applyBorder="1" applyAlignment="1" applyProtection="1">
      <alignment horizontal="center" vertical="center"/>
      <protection locked="0"/>
    </xf>
    <xf numFmtId="0" fontId="11" fillId="43" borderId="3" xfId="2" applyFont="1" applyFill="1" applyBorder="1" applyAlignment="1">
      <alignment horizontal="center" vertical="center" wrapText="1"/>
    </xf>
    <xf numFmtId="164" fontId="13" fillId="43" borderId="8" xfId="2" applyNumberFormat="1" applyFont="1" applyFill="1" applyBorder="1" applyAlignment="1">
      <alignment horizontal="center" vertical="center"/>
    </xf>
    <xf numFmtId="164" fontId="13" fillId="43" borderId="8" xfId="30" applyNumberFormat="1" applyFont="1" applyFill="1" applyBorder="1" applyAlignment="1">
      <alignment horizontal="center" vertical="center"/>
    </xf>
    <xf numFmtId="164" fontId="13" fillId="43" borderId="33" xfId="30" applyNumberFormat="1" applyFont="1" applyFill="1" applyBorder="1" applyAlignment="1">
      <alignment horizontal="center" vertical="center"/>
    </xf>
    <xf numFmtId="0" fontId="68" fillId="2" borderId="0" xfId="2" applyFont="1" applyFill="1" applyAlignment="1">
      <alignment horizontal="right"/>
    </xf>
    <xf numFmtId="0" fontId="85" fillId="0" borderId="0" xfId="2" applyFont="1" applyAlignment="1">
      <alignment horizontal="right"/>
    </xf>
    <xf numFmtId="164" fontId="33" fillId="2" borderId="36" xfId="2" applyNumberFormat="1" applyFont="1" applyFill="1" applyBorder="1" applyAlignment="1">
      <alignment horizontal="center" vertical="center"/>
    </xf>
    <xf numFmtId="167" fontId="33" fillId="32" borderId="33" xfId="30" applyNumberFormat="1" applyFont="1" applyFill="1" applyBorder="1" applyAlignment="1">
      <alignment horizontal="center" vertical="center" wrapText="1"/>
    </xf>
    <xf numFmtId="167" fontId="9" fillId="2" borderId="46" xfId="30" applyNumberFormat="1" applyFont="1" applyFill="1" applyBorder="1" applyAlignment="1">
      <alignment horizontal="center" vertical="center"/>
    </xf>
    <xf numFmtId="167" fontId="9" fillId="2" borderId="4" xfId="30" applyNumberFormat="1" applyFont="1" applyFill="1" applyBorder="1" applyAlignment="1">
      <alignment horizontal="center" vertical="center"/>
    </xf>
    <xf numFmtId="167" fontId="9" fillId="2" borderId="7" xfId="30" applyNumberFormat="1" applyFont="1" applyFill="1" applyBorder="1" applyAlignment="1">
      <alignment horizontal="center" vertical="center"/>
    </xf>
    <xf numFmtId="0" fontId="33" fillId="0" borderId="46" xfId="2" applyFont="1" applyBorder="1" applyAlignment="1">
      <alignment horizontal="center" vertical="center"/>
    </xf>
    <xf numFmtId="0" fontId="19" fillId="0" borderId="7" xfId="2" applyFont="1" applyBorder="1" applyAlignment="1" applyProtection="1">
      <alignment vertical="center"/>
      <protection locked="0"/>
    </xf>
    <xf numFmtId="167" fontId="19" fillId="0" borderId="8" xfId="30" applyNumberFormat="1" applyFont="1" applyBorder="1" applyAlignment="1" applyProtection="1">
      <alignment vertical="center"/>
      <protection locked="0"/>
    </xf>
    <xf numFmtId="167" fontId="87" fillId="36" borderId="8" xfId="30" applyNumberFormat="1" applyFont="1" applyFill="1" applyBorder="1" applyAlignment="1" applyProtection="1">
      <alignment horizontal="center" vertical="center"/>
      <protection locked="0"/>
    </xf>
    <xf numFmtId="167" fontId="19" fillId="0" borderId="8" xfId="30" applyNumberFormat="1" applyFont="1" applyBorder="1" applyAlignment="1" applyProtection="1">
      <alignment horizontal="center" vertical="center"/>
      <protection locked="0"/>
    </xf>
    <xf numFmtId="167" fontId="19" fillId="0" borderId="33" xfId="30" applyNumberFormat="1" applyFont="1" applyBorder="1" applyAlignment="1" applyProtection="1">
      <alignment horizontal="center" vertical="center"/>
      <protection locked="0"/>
    </xf>
    <xf numFmtId="0" fontId="11" fillId="39" borderId="40" xfId="2" applyFont="1" applyFill="1" applyBorder="1" applyAlignment="1" applyProtection="1">
      <alignment horizontal="center" vertical="center"/>
      <protection locked="0"/>
    </xf>
    <xf numFmtId="167" fontId="11" fillId="39" borderId="41" xfId="30" applyNumberFormat="1" applyFont="1" applyFill="1" applyBorder="1" applyAlignment="1" applyProtection="1">
      <alignment vertical="center"/>
      <protection locked="0"/>
    </xf>
    <xf numFmtId="167" fontId="87" fillId="39" borderId="41" xfId="30" applyNumberFormat="1" applyFont="1" applyFill="1" applyBorder="1" applyAlignment="1" applyProtection="1">
      <alignment horizontal="center" vertical="center"/>
      <protection locked="0"/>
    </xf>
    <xf numFmtId="167" fontId="11" fillId="39" borderId="42" xfId="30" applyNumberFormat="1" applyFont="1" applyFill="1" applyBorder="1" applyAlignment="1" applyProtection="1">
      <alignment vertical="center"/>
      <protection locked="0"/>
    </xf>
    <xf numFmtId="0" fontId="92" fillId="0" borderId="0" xfId="50" applyFont="1" applyAlignment="1">
      <alignment vertical="center"/>
    </xf>
    <xf numFmtId="0" fontId="74" fillId="43" borderId="41" xfId="50" applyFont="1" applyFill="1" applyBorder="1" applyAlignment="1">
      <alignment horizontal="center" vertical="center"/>
    </xf>
    <xf numFmtId="0" fontId="73" fillId="0" borderId="0" xfId="50" applyFont="1" applyAlignment="1">
      <alignment vertical="center"/>
    </xf>
    <xf numFmtId="0" fontId="92" fillId="0" borderId="4" xfId="50" applyFont="1" applyBorder="1" applyAlignment="1">
      <alignment horizontal="center" vertical="center"/>
    </xf>
    <xf numFmtId="0" fontId="92" fillId="0" borderId="5" xfId="50" applyFont="1" applyBorder="1" applyAlignment="1">
      <alignment vertical="center" wrapText="1"/>
    </xf>
    <xf numFmtId="0" fontId="74" fillId="0" borderId="6" xfId="50" quotePrefix="1" applyFont="1" applyBorder="1" applyAlignment="1">
      <alignment horizontal="center" vertical="center"/>
    </xf>
    <xf numFmtId="172" fontId="74" fillId="0" borderId="6" xfId="50" quotePrefix="1" applyNumberFormat="1" applyFont="1" applyBorder="1" applyAlignment="1">
      <alignment horizontal="center" vertical="center"/>
    </xf>
    <xf numFmtId="173" fontId="74" fillId="0" borderId="6" xfId="50" quotePrefix="1" applyNumberFormat="1" applyFont="1" applyBorder="1" applyAlignment="1">
      <alignment horizontal="center" vertical="center"/>
    </xf>
    <xf numFmtId="0" fontId="74" fillId="43" borderId="40" xfId="50" applyFont="1" applyFill="1" applyBorder="1" applyAlignment="1">
      <alignment horizontal="center" vertical="center"/>
    </xf>
    <xf numFmtId="0" fontId="74" fillId="43" borderId="42" xfId="50" applyFont="1" applyFill="1" applyBorder="1" applyAlignment="1">
      <alignment horizontal="center" vertical="center"/>
    </xf>
    <xf numFmtId="0" fontId="92" fillId="0" borderId="8" xfId="50" applyFont="1" applyBorder="1" applyAlignment="1">
      <alignment vertical="center" wrapText="1"/>
    </xf>
    <xf numFmtId="173" fontId="74" fillId="0" borderId="33" xfId="50" quotePrefix="1" applyNumberFormat="1" applyFont="1" applyBorder="1" applyAlignment="1">
      <alignment horizontal="center" vertical="center"/>
    </xf>
    <xf numFmtId="0" fontId="7" fillId="39" borderId="58" xfId="2" applyFill="1" applyBorder="1" applyAlignment="1">
      <alignment horizontal="center" vertical="center" wrapText="1"/>
    </xf>
    <xf numFmtId="0" fontId="11" fillId="39" borderId="58" xfId="2" applyFont="1" applyFill="1" applyBorder="1" applyAlignment="1">
      <alignment horizontal="center" vertical="center" wrapText="1"/>
    </xf>
    <xf numFmtId="0" fontId="11" fillId="39" borderId="55" xfId="2" applyFont="1" applyFill="1" applyBorder="1" applyAlignment="1">
      <alignment horizontal="center" vertical="center" wrapText="1"/>
    </xf>
    <xf numFmtId="167" fontId="11" fillId="0" borderId="36" xfId="30" applyNumberFormat="1" applyFont="1" applyBorder="1" applyAlignment="1" applyProtection="1">
      <alignment vertical="center"/>
      <protection locked="0"/>
    </xf>
    <xf numFmtId="0" fontId="19" fillId="0" borderId="46" xfId="2" applyFont="1" applyBorder="1" applyAlignment="1" applyProtection="1">
      <alignment horizontal="center" vertical="center"/>
      <protection locked="0"/>
    </xf>
    <xf numFmtId="0" fontId="19" fillId="0" borderId="4" xfId="2" applyFont="1" applyBorder="1" applyAlignment="1" applyProtection="1">
      <alignment horizontal="center" vertical="center"/>
      <protection locked="0"/>
    </xf>
    <xf numFmtId="0" fontId="19" fillId="0" borderId="7" xfId="2" applyFont="1" applyBorder="1" applyAlignment="1" applyProtection="1">
      <alignment horizontal="center" vertical="center"/>
      <protection locked="0"/>
    </xf>
    <xf numFmtId="0" fontId="7" fillId="0" borderId="4" xfId="2" applyBorder="1" applyAlignment="1" applyProtection="1">
      <alignment vertical="center"/>
      <protection locked="0"/>
    </xf>
    <xf numFmtId="0" fontId="11" fillId="0" borderId="4" xfId="2" applyFont="1" applyBorder="1"/>
    <xf numFmtId="0" fontId="19" fillId="0" borderId="49" xfId="2" applyFont="1" applyBorder="1" applyAlignment="1" applyProtection="1">
      <alignment horizontal="center" vertical="center"/>
      <protection locked="0"/>
    </xf>
    <xf numFmtId="0" fontId="11" fillId="39" borderId="3" xfId="2" quotePrefix="1" applyFont="1" applyFill="1" applyBorder="1" applyAlignment="1">
      <alignment horizontal="center" vertical="center" wrapText="1"/>
    </xf>
    <xf numFmtId="0" fontId="19" fillId="0" borderId="25" xfId="2" applyFont="1" applyBorder="1" applyAlignment="1" applyProtection="1">
      <alignment horizontal="center" vertical="center"/>
      <protection locked="0"/>
    </xf>
    <xf numFmtId="0" fontId="62" fillId="2" borderId="0" xfId="2" applyFont="1" applyFill="1" applyAlignment="1">
      <alignment horizontal="left"/>
    </xf>
    <xf numFmtId="49" fontId="49" fillId="3" borderId="3" xfId="40" applyNumberFormat="1" applyFont="1" applyFill="1" applyBorder="1" applyAlignment="1">
      <alignment horizontal="left" vertical="center" wrapText="1"/>
    </xf>
    <xf numFmtId="49" fontId="94" fillId="3" borderId="3" xfId="40" applyNumberFormat="1" applyFont="1" applyFill="1" applyBorder="1" applyAlignment="1">
      <alignment horizontal="center" vertical="center" wrapText="1"/>
    </xf>
    <xf numFmtId="166" fontId="49" fillId="3" borderId="3" xfId="1" applyNumberFormat="1" applyFont="1" applyFill="1" applyBorder="1" applyAlignment="1">
      <alignment horizontal="right" vertical="center" wrapText="1"/>
    </xf>
    <xf numFmtId="49" fontId="94" fillId="3" borderId="0" xfId="40" applyNumberFormat="1" applyFont="1" applyFill="1" applyAlignment="1">
      <alignment horizontal="center" vertical="center" wrapText="1"/>
    </xf>
    <xf numFmtId="166" fontId="49" fillId="3" borderId="0" xfId="1" applyNumberFormat="1" applyFont="1" applyFill="1" applyBorder="1" applyAlignment="1">
      <alignment horizontal="right" vertical="center" wrapText="1"/>
    </xf>
    <xf numFmtId="0" fontId="49" fillId="3" borderId="0" xfId="40" applyFont="1" applyFill="1"/>
    <xf numFmtId="0" fontId="83" fillId="2" borderId="0" xfId="48" applyFont="1" applyFill="1" applyAlignment="1">
      <alignment horizontal="center" vertical="center" wrapText="1"/>
    </xf>
    <xf numFmtId="0" fontId="56" fillId="3" borderId="44" xfId="40" applyFont="1" applyFill="1" applyBorder="1" applyAlignment="1">
      <alignment horizontal="center" vertical="center"/>
    </xf>
    <xf numFmtId="166" fontId="49" fillId="3" borderId="3" xfId="1" applyNumberFormat="1" applyFont="1" applyFill="1" applyBorder="1" applyAlignment="1">
      <alignment horizontal="right" wrapText="1"/>
    </xf>
    <xf numFmtId="49" fontId="49" fillId="3" borderId="0" xfId="40" applyNumberFormat="1" applyFont="1" applyFill="1" applyAlignment="1">
      <alignment horizontal="left" vertical="center" wrapText="1"/>
    </xf>
    <xf numFmtId="0" fontId="11" fillId="2" borderId="0" xfId="0" applyFont="1" applyFill="1" applyAlignment="1">
      <alignment vertical="center" wrapText="1"/>
    </xf>
    <xf numFmtId="0" fontId="11" fillId="3" borderId="0" xfId="0" applyFont="1" applyFill="1" applyAlignment="1">
      <alignment vertical="center" wrapText="1"/>
    </xf>
    <xf numFmtId="0" fontId="94" fillId="3" borderId="0" xfId="0" applyFont="1" applyFill="1" applyAlignment="1">
      <alignment vertical="center"/>
    </xf>
    <xf numFmtId="0" fontId="94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94" fillId="0" borderId="0" xfId="0" applyFont="1"/>
    <xf numFmtId="0" fontId="94" fillId="3" borderId="0" xfId="0" applyFont="1" applyFill="1"/>
    <xf numFmtId="0" fontId="59" fillId="0" borderId="0" xfId="0" applyFont="1"/>
    <xf numFmtId="0" fontId="95" fillId="0" borderId="0" xfId="0" applyFont="1"/>
    <xf numFmtId="49" fontId="94" fillId="3" borderId="3" xfId="40" applyNumberFormat="1" applyFont="1" applyFill="1" applyBorder="1" applyAlignment="1">
      <alignment horizontal="left" vertical="center" wrapText="1"/>
    </xf>
    <xf numFmtId="166" fontId="94" fillId="3" borderId="3" xfId="1" applyNumberFormat="1" applyFont="1" applyFill="1" applyBorder="1" applyAlignment="1">
      <alignment horizontal="right" vertical="center" wrapText="1"/>
    </xf>
    <xf numFmtId="0" fontId="94" fillId="3" borderId="0" xfId="40" applyFont="1" applyFill="1"/>
    <xf numFmtId="0" fontId="10" fillId="3" borderId="0" xfId="53" applyFont="1" applyFill="1" applyAlignment="1">
      <alignment horizontal="center" vertical="center"/>
    </xf>
    <xf numFmtId="49" fontId="7" fillId="3" borderId="5" xfId="55" applyNumberFormat="1" applyFont="1" applyFill="1" applyBorder="1" applyAlignment="1">
      <alignment horizontal="left" vertical="center" wrapText="1"/>
    </xf>
    <xf numFmtId="0" fontId="62" fillId="0" borderId="120" xfId="2" applyFont="1" applyBorder="1" applyAlignment="1">
      <alignment horizontal="right"/>
    </xf>
    <xf numFmtId="0" fontId="65" fillId="0" borderId="120" xfId="2" applyFont="1" applyBorder="1" applyAlignment="1">
      <alignment horizontal="right"/>
    </xf>
    <xf numFmtId="0" fontId="7" fillId="30" borderId="65" xfId="2" applyFill="1" applyBorder="1" applyAlignment="1">
      <alignment horizontal="center" vertical="center" wrapText="1"/>
    </xf>
    <xf numFmtId="0" fontId="7" fillId="30" borderId="124" xfId="2" applyFill="1" applyBorder="1" applyAlignment="1">
      <alignment horizontal="center" vertical="center" wrapText="1"/>
    </xf>
    <xf numFmtId="0" fontId="8" fillId="2" borderId="0" xfId="2" applyFont="1" applyFill="1" applyAlignment="1">
      <alignment horizontal="right"/>
    </xf>
    <xf numFmtId="164" fontId="33" fillId="2" borderId="3" xfId="2" applyNumberFormat="1" applyFont="1" applyFill="1" applyBorder="1" applyAlignment="1">
      <alignment horizontal="center" vertical="center"/>
    </xf>
    <xf numFmtId="0" fontId="7" fillId="0" borderId="49" xfId="2" applyBorder="1" applyAlignment="1">
      <alignment horizontal="center"/>
    </xf>
    <xf numFmtId="164" fontId="33" fillId="0" borderId="51" xfId="2" applyNumberFormat="1" applyFont="1" applyBorder="1" applyAlignment="1">
      <alignment vertical="center" wrapText="1"/>
    </xf>
    <xf numFmtId="164" fontId="13" fillId="0" borderId="51" xfId="2" applyNumberFormat="1" applyFont="1" applyBorder="1" applyAlignment="1">
      <alignment horizontal="center" vertical="center"/>
    </xf>
    <xf numFmtId="164" fontId="13" fillId="0" borderId="118" xfId="2" applyNumberFormat="1" applyFont="1" applyBorder="1" applyAlignment="1">
      <alignment horizontal="center" vertical="center"/>
    </xf>
    <xf numFmtId="164" fontId="13" fillId="0" borderId="3" xfId="2" applyNumberFormat="1" applyFont="1" applyBorder="1" applyAlignment="1">
      <alignment horizontal="center" vertical="center"/>
    </xf>
    <xf numFmtId="164" fontId="33" fillId="0" borderId="117" xfId="2" applyNumberFormat="1" applyFont="1" applyBorder="1" applyAlignment="1">
      <alignment horizontal="center" vertical="center"/>
    </xf>
    <xf numFmtId="164" fontId="33" fillId="0" borderId="118" xfId="2" applyNumberFormat="1" applyFont="1" applyBorder="1" applyAlignment="1">
      <alignment horizontal="center" vertical="center"/>
    </xf>
    <xf numFmtId="164" fontId="33" fillId="0" borderId="125" xfId="2" applyNumberFormat="1" applyFont="1" applyBorder="1" applyAlignment="1">
      <alignment horizontal="center" vertical="center"/>
    </xf>
    <xf numFmtId="164" fontId="33" fillId="0" borderId="69" xfId="2" applyNumberFormat="1" applyFont="1" applyBorder="1" applyAlignment="1">
      <alignment horizontal="center" vertical="center"/>
    </xf>
    <xf numFmtId="164" fontId="33" fillId="0" borderId="50" xfId="2" applyNumberFormat="1" applyFont="1" applyBorder="1" applyAlignment="1">
      <alignment horizontal="center" vertical="center"/>
    </xf>
    <xf numFmtId="164" fontId="33" fillId="0" borderId="123" xfId="2" applyNumberFormat="1" applyFont="1" applyBorder="1" applyAlignment="1">
      <alignment horizontal="center" vertical="center"/>
    </xf>
    <xf numFmtId="0" fontId="7" fillId="0" borderId="56" xfId="2" applyBorder="1" applyAlignment="1">
      <alignment horizontal="center"/>
    </xf>
    <xf numFmtId="164" fontId="33" fillId="0" borderId="38" xfId="2" applyNumberFormat="1" applyFont="1" applyBorder="1" applyAlignment="1">
      <alignment vertical="center" wrapText="1"/>
    </xf>
    <xf numFmtId="164" fontId="13" fillId="0" borderId="119" xfId="2" applyNumberFormat="1" applyFont="1" applyBorder="1" applyAlignment="1">
      <alignment horizontal="center" vertical="center"/>
    </xf>
    <xf numFmtId="164" fontId="33" fillId="2" borderId="19" xfId="2" applyNumberFormat="1" applyFont="1" applyFill="1" applyBorder="1" applyAlignment="1">
      <alignment horizontal="center" vertical="center"/>
    </xf>
    <xf numFmtId="0" fontId="103" fillId="0" borderId="0" xfId="2" applyFont="1" applyAlignment="1">
      <alignment vertical="center"/>
    </xf>
    <xf numFmtId="0" fontId="39" fillId="2" borderId="0" xfId="2" applyFont="1" applyFill="1" applyAlignment="1">
      <alignment horizontal="center"/>
    </xf>
    <xf numFmtId="0" fontId="7" fillId="30" borderId="68" xfId="2" applyFill="1" applyBorder="1" applyAlignment="1">
      <alignment horizontal="center" vertical="center" wrapText="1"/>
    </xf>
    <xf numFmtId="174" fontId="12" fillId="0" borderId="0" xfId="2" applyNumberFormat="1" applyFont="1" applyAlignment="1">
      <alignment horizontal="center" vertical="center"/>
    </xf>
    <xf numFmtId="174" fontId="12" fillId="48" borderId="3" xfId="2" applyNumberFormat="1" applyFont="1" applyFill="1" applyBorder="1" applyAlignment="1">
      <alignment horizontal="center" vertical="center"/>
    </xf>
    <xf numFmtId="174" fontId="12" fillId="40" borderId="3" xfId="2" applyNumberFormat="1" applyFont="1" applyFill="1" applyBorder="1" applyAlignment="1">
      <alignment horizontal="center" vertical="center"/>
    </xf>
    <xf numFmtId="164" fontId="13" fillId="40" borderId="3" xfId="2" applyNumberFormat="1" applyFont="1" applyFill="1" applyBorder="1" applyAlignment="1">
      <alignment vertical="center"/>
    </xf>
    <xf numFmtId="0" fontId="104" fillId="40" borderId="58" xfId="2" applyFont="1" applyFill="1" applyBorder="1" applyAlignment="1">
      <alignment vertical="center"/>
    </xf>
    <xf numFmtId="0" fontId="104" fillId="40" borderId="59" xfId="2" applyFont="1" applyFill="1" applyBorder="1" applyAlignment="1">
      <alignment vertical="center"/>
    </xf>
    <xf numFmtId="0" fontId="104" fillId="40" borderId="55" xfId="2" applyFont="1" applyFill="1" applyBorder="1" applyAlignment="1">
      <alignment vertical="center"/>
    </xf>
    <xf numFmtId="164" fontId="13" fillId="0" borderId="38" xfId="2" applyNumberFormat="1" applyFont="1" applyBorder="1" applyAlignment="1">
      <alignment horizontal="center" vertical="center"/>
    </xf>
    <xf numFmtId="164" fontId="13" fillId="0" borderId="133" xfId="2" applyNumberFormat="1" applyFont="1" applyBorder="1" applyAlignment="1">
      <alignment horizontal="center" vertical="center"/>
    </xf>
    <xf numFmtId="164" fontId="13" fillId="0" borderId="55" xfId="2" applyNumberFormat="1" applyFont="1" applyBorder="1" applyAlignment="1">
      <alignment horizontal="center" vertical="center"/>
    </xf>
    <xf numFmtId="164" fontId="13" fillId="31" borderId="0" xfId="2" applyNumberFormat="1" applyFont="1" applyFill="1" applyAlignment="1">
      <alignment horizontal="left" vertical="center" wrapText="1"/>
    </xf>
    <xf numFmtId="0" fontId="11" fillId="30" borderId="68" xfId="2" applyFont="1" applyFill="1" applyBorder="1" applyAlignment="1">
      <alignment horizontal="center" vertical="center" textRotation="90" wrapText="1"/>
    </xf>
    <xf numFmtId="0" fontId="35" fillId="0" borderId="0" xfId="2" applyFont="1"/>
    <xf numFmtId="0" fontId="7" fillId="0" borderId="18" xfId="2" applyBorder="1"/>
    <xf numFmtId="0" fontId="12" fillId="0" borderId="0" xfId="2" applyFont="1" applyAlignment="1">
      <alignment horizontal="left" vertical="center"/>
    </xf>
    <xf numFmtId="174" fontId="12" fillId="0" borderId="18" xfId="2" applyNumberFormat="1" applyFont="1" applyBorder="1" applyAlignment="1">
      <alignment horizontal="center" vertical="center"/>
    </xf>
    <xf numFmtId="0" fontId="2" fillId="0" borderId="0" xfId="58"/>
    <xf numFmtId="0" fontId="109" fillId="0" borderId="19" xfId="58" applyFont="1" applyBorder="1" applyAlignment="1">
      <alignment horizontal="center" vertical="center" textRotation="90"/>
    </xf>
    <xf numFmtId="0" fontId="109" fillId="0" borderId="3" xfId="58" applyFont="1" applyBorder="1" applyAlignment="1">
      <alignment horizontal="center" vertical="center" wrapText="1"/>
    </xf>
    <xf numFmtId="0" fontId="105" fillId="34" borderId="3" xfId="58" applyFont="1" applyFill="1" applyBorder="1" applyAlignment="1">
      <alignment horizontal="center" vertical="center" wrapText="1"/>
    </xf>
    <xf numFmtId="0" fontId="105" fillId="37" borderId="3" xfId="58" applyFont="1" applyFill="1" applyBorder="1" applyAlignment="1">
      <alignment horizontal="center" vertical="center" wrapText="1"/>
    </xf>
    <xf numFmtId="0" fontId="105" fillId="49" borderId="3" xfId="58" applyFont="1" applyFill="1" applyBorder="1" applyAlignment="1">
      <alignment horizontal="center" vertical="center" wrapText="1"/>
    </xf>
    <xf numFmtId="0" fontId="105" fillId="50" borderId="3" xfId="58" applyFont="1" applyFill="1" applyBorder="1" applyAlignment="1">
      <alignment horizontal="center" vertical="center" wrapText="1"/>
    </xf>
    <xf numFmtId="0" fontId="109" fillId="47" borderId="19" xfId="58" applyFont="1" applyFill="1" applyBorder="1" applyAlignment="1">
      <alignment horizontal="center" vertical="center" textRotation="90"/>
    </xf>
    <xf numFmtId="0" fontId="48" fillId="3" borderId="3" xfId="58" applyFont="1" applyFill="1" applyBorder="1" applyAlignment="1">
      <alignment horizontal="center" vertical="center" wrapText="1"/>
    </xf>
    <xf numFmtId="0" fontId="48" fillId="3" borderId="59" xfId="58" applyFont="1" applyFill="1" applyBorder="1" applyAlignment="1">
      <alignment horizontal="center" vertical="center" wrapText="1"/>
    </xf>
    <xf numFmtId="0" fontId="48" fillId="3" borderId="0" xfId="58" applyFont="1" applyFill="1" applyAlignment="1">
      <alignment horizontal="center"/>
    </xf>
    <xf numFmtId="0" fontId="110" fillId="47" borderId="59" xfId="58" applyFont="1" applyFill="1" applyBorder="1" applyAlignment="1">
      <alignment vertical="center" textRotation="90"/>
    </xf>
    <xf numFmtId="0" fontId="33" fillId="0" borderId="44" xfId="2" applyFont="1" applyBorder="1" applyAlignment="1">
      <alignment vertical="center"/>
    </xf>
    <xf numFmtId="0" fontId="12" fillId="0" borderId="44" xfId="2" applyFont="1" applyBorder="1" applyAlignment="1">
      <alignment horizontal="left" vertical="center"/>
    </xf>
    <xf numFmtId="0" fontId="35" fillId="0" borderId="44" xfId="2" applyFont="1" applyBorder="1"/>
    <xf numFmtId="0" fontId="7" fillId="0" borderId="44" xfId="2" applyBorder="1"/>
    <xf numFmtId="0" fontId="72" fillId="0" borderId="0" xfId="0" applyFont="1" applyAlignment="1">
      <alignment vertical="center"/>
    </xf>
    <xf numFmtId="0" fontId="76" fillId="0" borderId="0" xfId="2" applyFont="1"/>
    <xf numFmtId="0" fontId="76" fillId="0" borderId="0" xfId="2" applyFont="1" applyAlignment="1">
      <alignment horizontal="center"/>
    </xf>
    <xf numFmtId="0" fontId="11" fillId="0" borderId="41" xfId="2" applyFont="1" applyBorder="1" applyAlignment="1">
      <alignment horizontal="center" vertical="center" wrapText="1"/>
    </xf>
    <xf numFmtId="0" fontId="11" fillId="0" borderId="43" xfId="2" applyFont="1" applyBorder="1" applyAlignment="1">
      <alignment horizontal="center" vertical="center" wrapText="1"/>
    </xf>
    <xf numFmtId="0" fontId="56" fillId="3" borderId="0" xfId="40" applyFont="1" applyFill="1" applyAlignment="1">
      <alignment horizontal="center" vertical="center"/>
    </xf>
    <xf numFmtId="0" fontId="53" fillId="3" borderId="20" xfId="40" applyFont="1" applyFill="1" applyBorder="1"/>
    <xf numFmtId="0" fontId="11" fillId="39" borderId="0" xfId="2" applyFont="1" applyFill="1" applyAlignment="1">
      <alignment vertical="center"/>
    </xf>
    <xf numFmtId="0" fontId="11" fillId="39" borderId="0" xfId="2" applyFont="1" applyFill="1" applyAlignment="1">
      <alignment vertical="center" wrapText="1"/>
    </xf>
    <xf numFmtId="0" fontId="11" fillId="39" borderId="3" xfId="2" applyFont="1" applyFill="1" applyBorder="1" applyAlignment="1">
      <alignment vertical="center" wrapText="1"/>
    </xf>
    <xf numFmtId="0" fontId="7" fillId="39" borderId="3" xfId="2" applyFill="1" applyBorder="1" applyAlignment="1">
      <alignment vertical="center" wrapText="1"/>
    </xf>
    <xf numFmtId="0" fontId="62" fillId="2" borderId="0" xfId="2" applyFont="1" applyFill="1"/>
    <xf numFmtId="0" fontId="80" fillId="2" borderId="3" xfId="48" applyFont="1" applyFill="1" applyBorder="1" applyAlignment="1">
      <alignment horizontal="left" vertical="center" wrapText="1"/>
    </xf>
    <xf numFmtId="0" fontId="83" fillId="2" borderId="3" xfId="48" applyFont="1" applyFill="1" applyBorder="1" applyAlignment="1">
      <alignment horizontal="center" vertical="center" wrapText="1"/>
    </xf>
    <xf numFmtId="0" fontId="80" fillId="33" borderId="3" xfId="48" applyFont="1" applyFill="1" applyBorder="1" applyAlignment="1">
      <alignment horizontal="left" vertical="center" wrapText="1"/>
    </xf>
    <xf numFmtId="165" fontId="86" fillId="33" borderId="3" xfId="1" applyFont="1" applyFill="1" applyBorder="1" applyAlignment="1">
      <alignment horizontal="center" vertical="center" wrapText="1"/>
    </xf>
    <xf numFmtId="0" fontId="83" fillId="33" borderId="3" xfId="48" applyFont="1" applyFill="1" applyBorder="1" applyAlignment="1">
      <alignment horizontal="center" vertical="center" wrapText="1"/>
    </xf>
    <xf numFmtId="0" fontId="87" fillId="2" borderId="0" xfId="48" applyFont="1" applyFill="1" applyAlignment="1">
      <alignment horizontal="left" vertical="center"/>
    </xf>
    <xf numFmtId="9" fontId="43" fillId="30" borderId="38" xfId="2" applyNumberFormat="1" applyFont="1" applyFill="1" applyBorder="1" applyAlignment="1">
      <alignment horizontal="center"/>
    </xf>
    <xf numFmtId="9" fontId="36" fillId="30" borderId="75" xfId="2" applyNumberFormat="1" applyFont="1" applyFill="1" applyBorder="1" applyAlignment="1">
      <alignment horizontal="center" wrapText="1"/>
    </xf>
    <xf numFmtId="0" fontId="37" fillId="30" borderId="3" xfId="2" applyFont="1" applyFill="1" applyBorder="1" applyAlignment="1">
      <alignment horizontal="center" vertical="center" wrapText="1"/>
    </xf>
    <xf numFmtId="0" fontId="40" fillId="2" borderId="18" xfId="2" applyFont="1" applyFill="1" applyBorder="1" applyAlignment="1">
      <alignment horizontal="right"/>
    </xf>
    <xf numFmtId="0" fontId="56" fillId="3" borderId="0" xfId="40" applyFont="1" applyFill="1" applyAlignment="1">
      <alignment vertical="center"/>
    </xf>
    <xf numFmtId="0" fontId="56" fillId="3" borderId="109" xfId="40" applyFont="1" applyFill="1" applyBorder="1" applyAlignment="1">
      <alignment vertical="center"/>
    </xf>
    <xf numFmtId="0" fontId="33" fillId="0" borderId="18" xfId="2" applyFont="1" applyBorder="1" applyAlignment="1">
      <alignment vertical="center"/>
    </xf>
    <xf numFmtId="0" fontId="7" fillId="0" borderId="118" xfId="2" applyBorder="1" applyAlignment="1">
      <alignment vertical="center"/>
    </xf>
    <xf numFmtId="0" fontId="7" fillId="0" borderId="125" xfId="2" applyBorder="1" applyAlignment="1">
      <alignment vertical="center"/>
    </xf>
    <xf numFmtId="0" fontId="7" fillId="0" borderId="133" xfId="2" applyBorder="1" applyAlignment="1">
      <alignment vertical="center"/>
    </xf>
    <xf numFmtId="0" fontId="11" fillId="0" borderId="136" xfId="2" applyFont="1" applyBorder="1" applyAlignment="1">
      <alignment vertical="center"/>
    </xf>
    <xf numFmtId="0" fontId="37" fillId="30" borderId="1" xfId="2" applyFont="1" applyFill="1" applyBorder="1" applyAlignment="1">
      <alignment horizontal="center" wrapText="1"/>
    </xf>
    <xf numFmtId="0" fontId="37" fillId="30" borderId="2" xfId="2" applyFont="1" applyFill="1" applyBorder="1" applyAlignment="1">
      <alignment horizontal="center" wrapText="1"/>
    </xf>
    <xf numFmtId="0" fontId="37" fillId="30" borderId="135" xfId="2" applyFont="1" applyFill="1" applyBorder="1" applyAlignment="1">
      <alignment horizontal="center" wrapText="1"/>
    </xf>
    <xf numFmtId="0" fontId="42" fillId="30" borderId="3" xfId="2" applyFont="1" applyFill="1" applyBorder="1" applyAlignment="1">
      <alignment horizontal="center" wrapText="1"/>
    </xf>
    <xf numFmtId="0" fontId="37" fillId="30" borderId="3" xfId="2" applyFont="1" applyFill="1" applyBorder="1" applyAlignment="1">
      <alignment horizontal="center" wrapText="1"/>
    </xf>
    <xf numFmtId="0" fontId="12" fillId="2" borderId="0" xfId="2" applyFont="1" applyFill="1"/>
    <xf numFmtId="0" fontId="11" fillId="3" borderId="43" xfId="2" applyFont="1" applyFill="1" applyBorder="1" applyAlignment="1">
      <alignment horizontal="center" vertical="center" wrapText="1"/>
    </xf>
    <xf numFmtId="0" fontId="11" fillId="3" borderId="41" xfId="2" applyFont="1" applyFill="1" applyBorder="1" applyAlignment="1">
      <alignment vertical="center"/>
    </xf>
    <xf numFmtId="173" fontId="74" fillId="0" borderId="6" xfId="50" quotePrefix="1" applyNumberFormat="1" applyFont="1" applyBorder="1" applyAlignment="1">
      <alignment horizontal="center" vertical="center" wrapText="1"/>
    </xf>
    <xf numFmtId="0" fontId="111" fillId="2" borderId="0" xfId="2" applyFont="1" applyFill="1" applyAlignment="1">
      <alignment vertical="center"/>
    </xf>
    <xf numFmtId="0" fontId="111" fillId="0" borderId="0" xfId="2" applyFont="1" applyAlignment="1">
      <alignment vertical="center"/>
    </xf>
    <xf numFmtId="0" fontId="120" fillId="0" borderId="0" xfId="0" applyFont="1"/>
    <xf numFmtId="0" fontId="123" fillId="2" borderId="0" xfId="2" applyFont="1" applyFill="1" applyAlignment="1">
      <alignment horizontal="center" vertical="center"/>
    </xf>
    <xf numFmtId="0" fontId="124" fillId="2" borderId="0" xfId="2" applyFont="1" applyFill="1" applyAlignment="1">
      <alignment horizontal="left" vertical="center" indent="3"/>
    </xf>
    <xf numFmtId="0" fontId="123" fillId="2" borderId="0" xfId="2" applyFont="1" applyFill="1" applyAlignment="1">
      <alignment vertical="center"/>
    </xf>
    <xf numFmtId="0" fontId="49" fillId="0" borderId="0" xfId="0" applyFont="1"/>
    <xf numFmtId="0" fontId="49" fillId="3" borderId="59" xfId="58" applyFont="1" applyFill="1" applyBorder="1" applyAlignment="1">
      <alignment horizontal="center" vertical="center" wrapText="1"/>
    </xf>
    <xf numFmtId="0" fontId="49" fillId="0" borderId="0" xfId="2" applyFont="1" applyAlignment="1">
      <alignment wrapText="1"/>
    </xf>
    <xf numFmtId="0" fontId="94" fillId="0" borderId="41" xfId="2" applyFont="1" applyBorder="1" applyAlignment="1">
      <alignment vertical="center"/>
    </xf>
    <xf numFmtId="0" fontId="94" fillId="0" borderId="41" xfId="2" applyFont="1" applyBorder="1" applyAlignment="1">
      <alignment horizontal="center" vertical="center" wrapText="1"/>
    </xf>
    <xf numFmtId="0" fontId="49" fillId="2" borderId="0" xfId="2" applyFont="1" applyFill="1" applyAlignment="1">
      <alignment vertical="center"/>
    </xf>
    <xf numFmtId="0" fontId="94" fillId="0" borderId="0" xfId="2" applyFont="1" applyAlignment="1">
      <alignment horizontal="center" vertical="center"/>
    </xf>
    <xf numFmtId="0" fontId="49" fillId="0" borderId="0" xfId="2" applyFont="1"/>
    <xf numFmtId="164" fontId="49" fillId="0" borderId="5" xfId="2" applyNumberFormat="1" applyFont="1" applyBorder="1" applyAlignment="1">
      <alignment horizontal="center" vertical="center"/>
    </xf>
    <xf numFmtId="164" fontId="94" fillId="0" borderId="47" xfId="2" applyNumberFormat="1" applyFont="1" applyBorder="1" applyAlignment="1">
      <alignment vertical="center" wrapText="1"/>
    </xf>
    <xf numFmtId="0" fontId="49" fillId="0" borderId="0" xfId="2" applyFont="1" applyAlignment="1">
      <alignment vertical="center"/>
    </xf>
    <xf numFmtId="164" fontId="49" fillId="2" borderId="4" xfId="2" applyNumberFormat="1" applyFont="1" applyFill="1" applyBorder="1" applyAlignment="1">
      <alignment horizontal="center" vertical="center"/>
    </xf>
    <xf numFmtId="0" fontId="49" fillId="0" borderId="0" xfId="50" applyFont="1" applyAlignment="1">
      <alignment vertical="center"/>
    </xf>
    <xf numFmtId="0" fontId="11" fillId="4" borderId="3" xfId="2" applyFont="1" applyFill="1" applyBorder="1" applyAlignment="1">
      <alignment horizontal="center" vertical="center" wrapText="1"/>
    </xf>
    <xf numFmtId="0" fontId="7" fillId="0" borderId="46" xfId="2" applyBorder="1" applyAlignment="1" applyProtection="1">
      <alignment horizontal="center"/>
      <protection locked="0"/>
    </xf>
    <xf numFmtId="0" fontId="7" fillId="0" borderId="4" xfId="2" applyBorder="1" applyAlignment="1" applyProtection="1">
      <alignment horizontal="center"/>
      <protection locked="0"/>
    </xf>
    <xf numFmtId="0" fontId="7" fillId="2" borderId="0" xfId="2" applyFill="1" applyAlignment="1">
      <alignment vertical="center"/>
    </xf>
    <xf numFmtId="0" fontId="33" fillId="0" borderId="4" xfId="50" applyFont="1" applyBorder="1" applyAlignment="1">
      <alignment horizontal="center" vertical="center"/>
    </xf>
    <xf numFmtId="0" fontId="33" fillId="0" borderId="5" xfId="50" applyFont="1" applyBorder="1" applyAlignment="1">
      <alignment vertical="center"/>
    </xf>
    <xf numFmtId="0" fontId="13" fillId="0" borderId="6" xfId="50" quotePrefix="1" applyFont="1" applyBorder="1" applyAlignment="1">
      <alignment horizontal="center" vertical="center"/>
    </xf>
    <xf numFmtId="174" fontId="56" fillId="43" borderId="3" xfId="1" applyNumberFormat="1" applyFont="1" applyFill="1" applyBorder="1" applyAlignment="1" applyProtection="1">
      <alignment horizontal="center" vertical="center"/>
      <protection hidden="1"/>
    </xf>
    <xf numFmtId="174" fontId="53" fillId="43" borderId="3" xfId="1" applyNumberFormat="1" applyFont="1" applyFill="1" applyBorder="1" applyAlignment="1" applyProtection="1">
      <alignment horizontal="center" vertical="center"/>
      <protection hidden="1"/>
    </xf>
    <xf numFmtId="0" fontId="53" fillId="40" borderId="3" xfId="0" applyFont="1" applyFill="1" applyBorder="1" applyAlignment="1">
      <alignment horizontal="left" indent="3"/>
    </xf>
    <xf numFmtId="174" fontId="53" fillId="35" borderId="3" xfId="0" applyNumberFormat="1" applyFont="1" applyFill="1" applyBorder="1" applyAlignment="1" applyProtection="1">
      <alignment horizontal="center" vertical="center"/>
      <protection locked="0"/>
    </xf>
    <xf numFmtId="174" fontId="53" fillId="35" borderId="3" xfId="0" applyNumberFormat="1" applyFont="1" applyFill="1" applyBorder="1" applyAlignment="1" applyProtection="1">
      <alignment horizontal="center" vertical="center"/>
      <protection hidden="1"/>
    </xf>
    <xf numFmtId="174" fontId="53" fillId="36" borderId="3" xfId="0" applyNumberFormat="1" applyFont="1" applyFill="1" applyBorder="1" applyAlignment="1" applyProtection="1">
      <alignment horizontal="center" vertical="center"/>
      <protection locked="0"/>
    </xf>
    <xf numFmtId="174" fontId="53" fillId="36" borderId="3" xfId="0" applyNumberFormat="1" applyFont="1" applyFill="1" applyBorder="1" applyAlignment="1" applyProtection="1">
      <alignment horizontal="center" vertical="center"/>
      <protection hidden="1"/>
    </xf>
    <xf numFmtId="0" fontId="67" fillId="2" borderId="18" xfId="2" applyFont="1" applyFill="1" applyBorder="1"/>
    <xf numFmtId="0" fontId="53" fillId="0" borderId="18" xfId="0" applyFont="1" applyBorder="1"/>
    <xf numFmtId="0" fontId="56" fillId="39" borderId="3" xfId="0" applyFont="1" applyFill="1" applyBorder="1" applyAlignment="1">
      <alignment horizontal="center" vertical="center"/>
    </xf>
    <xf numFmtId="0" fontId="56" fillId="39" borderId="3" xfId="0" applyFont="1" applyFill="1" applyBorder="1" applyAlignment="1">
      <alignment horizontal="center" vertical="center" wrapText="1"/>
    </xf>
    <xf numFmtId="0" fontId="56" fillId="46" borderId="3" xfId="0" applyFont="1" applyFill="1" applyBorder="1" applyAlignment="1">
      <alignment horizontal="center" vertical="center" wrapText="1"/>
    </xf>
    <xf numFmtId="0" fontId="53" fillId="40" borderId="3" xfId="0" applyFont="1" applyFill="1" applyBorder="1"/>
    <xf numFmtId="175" fontId="56" fillId="40" borderId="3" xfId="1" applyNumberFormat="1" applyFont="1" applyFill="1" applyBorder="1" applyAlignment="1" applyProtection="1">
      <alignment horizontal="center" vertical="center"/>
      <protection hidden="1"/>
    </xf>
    <xf numFmtId="0" fontId="53" fillId="41" borderId="27" xfId="0" applyFont="1" applyFill="1" applyBorder="1"/>
    <xf numFmtId="37" fontId="53" fillId="41" borderId="3" xfId="1" applyNumberFormat="1" applyFont="1" applyFill="1" applyBorder="1" applyAlignment="1" applyProtection="1">
      <alignment horizontal="center" vertical="center"/>
      <protection hidden="1"/>
    </xf>
    <xf numFmtId="0" fontId="53" fillId="46" borderId="3" xfId="0" applyFont="1" applyFill="1" applyBorder="1"/>
    <xf numFmtId="0" fontId="53" fillId="0" borderId="20" xfId="0" applyFont="1" applyBorder="1"/>
    <xf numFmtId="166" fontId="53" fillId="0" borderId="20" xfId="1" applyNumberFormat="1" applyFont="1" applyFill="1" applyBorder="1" applyProtection="1">
      <protection hidden="1"/>
    </xf>
    <xf numFmtId="0" fontId="53" fillId="41" borderId="29" xfId="0" applyFont="1" applyFill="1" applyBorder="1"/>
    <xf numFmtId="166" fontId="53" fillId="41" borderId="3" xfId="1" applyNumberFormat="1" applyFont="1" applyFill="1" applyBorder="1" applyAlignment="1" applyProtection="1">
      <alignment horizontal="center" vertical="center"/>
      <protection hidden="1"/>
    </xf>
    <xf numFmtId="169" fontId="53" fillId="0" borderId="20" xfId="1" applyNumberFormat="1" applyFont="1" applyFill="1" applyBorder="1" applyProtection="1">
      <protection hidden="1"/>
    </xf>
    <xf numFmtId="0" fontId="53" fillId="41" borderId="30" xfId="0" applyFont="1" applyFill="1" applyBorder="1"/>
    <xf numFmtId="0" fontId="53" fillId="42" borderId="3" xfId="0" applyFont="1" applyFill="1" applyBorder="1"/>
    <xf numFmtId="37" fontId="53" fillId="42" borderId="3" xfId="1" applyNumberFormat="1" applyFont="1" applyFill="1" applyBorder="1" applyAlignment="1" applyProtection="1">
      <alignment horizontal="center" vertical="center"/>
      <protection hidden="1"/>
    </xf>
    <xf numFmtId="0" fontId="56" fillId="43" borderId="3" xfId="0" applyFont="1" applyFill="1" applyBorder="1"/>
    <xf numFmtId="0" fontId="53" fillId="43" borderId="3" xfId="0" applyFont="1" applyFill="1" applyBorder="1" applyAlignment="1">
      <alignment horizontal="left" indent="3"/>
    </xf>
    <xf numFmtId="0" fontId="56" fillId="43" borderId="3" xfId="0" applyFont="1" applyFill="1" applyBorder="1" applyAlignment="1">
      <alignment horizontal="left"/>
    </xf>
    <xf numFmtId="0" fontId="53" fillId="0" borderId="0" xfId="0" applyFont="1" applyAlignment="1">
      <alignment horizontal="left" indent="2"/>
    </xf>
    <xf numFmtId="0" fontId="56" fillId="35" borderId="3" xfId="0" applyFont="1" applyFill="1" applyBorder="1" applyAlignment="1">
      <alignment vertical="center"/>
    </xf>
    <xf numFmtId="174" fontId="56" fillId="35" borderId="3" xfId="0" applyNumberFormat="1" applyFont="1" applyFill="1" applyBorder="1" applyAlignment="1" applyProtection="1">
      <alignment horizontal="center" vertical="center"/>
      <protection hidden="1"/>
    </xf>
    <xf numFmtId="0" fontId="53" fillId="35" borderId="3" xfId="0" applyFont="1" applyFill="1" applyBorder="1" applyAlignment="1">
      <alignment horizontal="left" indent="3"/>
    </xf>
    <xf numFmtId="0" fontId="53" fillId="0" borderId="20" xfId="0" applyFont="1" applyBorder="1" applyAlignment="1">
      <alignment horizontal="left" indent="3"/>
    </xf>
    <xf numFmtId="0" fontId="56" fillId="36" borderId="3" xfId="0" applyFont="1" applyFill="1" applyBorder="1" applyAlignment="1">
      <alignment vertical="center"/>
    </xf>
    <xf numFmtId="174" fontId="56" fillId="36" borderId="3" xfId="0" applyNumberFormat="1" applyFont="1" applyFill="1" applyBorder="1" applyAlignment="1" applyProtection="1">
      <alignment horizontal="center" vertical="center"/>
      <protection hidden="1"/>
    </xf>
    <xf numFmtId="0" fontId="53" fillId="36" borderId="3" xfId="0" applyFont="1" applyFill="1" applyBorder="1" applyAlignment="1">
      <alignment horizontal="left" indent="3"/>
    </xf>
    <xf numFmtId="0" fontId="56" fillId="51" borderId="3" xfId="0" applyFont="1" applyFill="1" applyBorder="1" applyAlignment="1">
      <alignment horizontal="left" vertical="center"/>
    </xf>
    <xf numFmtId="37" fontId="53" fillId="51" borderId="3" xfId="1" applyNumberFormat="1" applyFont="1" applyFill="1" applyBorder="1" applyAlignment="1" applyProtection="1">
      <alignment horizontal="center" vertical="center"/>
      <protection hidden="1"/>
    </xf>
    <xf numFmtId="0" fontId="56" fillId="39" borderId="3" xfId="0" applyFont="1" applyFill="1" applyBorder="1" applyAlignment="1">
      <alignment horizontal="left" vertical="center"/>
    </xf>
    <xf numFmtId="0" fontId="53" fillId="39" borderId="3" xfId="0" applyFont="1" applyFill="1" applyBorder="1" applyAlignment="1">
      <alignment vertical="center"/>
    </xf>
    <xf numFmtId="0" fontId="53" fillId="39" borderId="3" xfId="0" applyFont="1" applyFill="1" applyBorder="1" applyAlignment="1">
      <alignment horizontal="left" indent="3"/>
    </xf>
    <xf numFmtId="0" fontId="53" fillId="39" borderId="3" xfId="0" applyFont="1" applyFill="1" applyBorder="1" applyAlignment="1" applyProtection="1">
      <alignment horizontal="center" vertical="center"/>
      <protection hidden="1"/>
    </xf>
    <xf numFmtId="0" fontId="53" fillId="0" borderId="3" xfId="0" applyFont="1" applyBorder="1"/>
    <xf numFmtId="9" fontId="53" fillId="39" borderId="3" xfId="49" applyFont="1" applyFill="1" applyBorder="1" applyAlignment="1" applyProtection="1">
      <alignment horizontal="center"/>
      <protection hidden="1"/>
    </xf>
    <xf numFmtId="0" fontId="53" fillId="0" borderId="0" xfId="0" applyFont="1" applyAlignment="1">
      <alignment horizontal="left" indent="1"/>
    </xf>
    <xf numFmtId="0" fontId="53" fillId="0" borderId="0" xfId="0" applyFont="1" applyAlignment="1">
      <alignment horizontal="left" indent="3"/>
    </xf>
    <xf numFmtId="0" fontId="53" fillId="0" borderId="0" xfId="0" applyFont="1" applyAlignment="1">
      <alignment wrapText="1"/>
    </xf>
    <xf numFmtId="0" fontId="7" fillId="3" borderId="0" xfId="41" applyFont="1" applyFill="1" applyAlignment="1">
      <alignment vertical="center"/>
    </xf>
    <xf numFmtId="0" fontId="7" fillId="3" borderId="0" xfId="41" applyFont="1" applyFill="1" applyAlignment="1">
      <alignment horizontal="left" vertical="center" wrapText="1"/>
    </xf>
    <xf numFmtId="0" fontId="36" fillId="3" borderId="0" xfId="41" applyFont="1" applyFill="1" applyAlignment="1">
      <alignment vertical="center"/>
    </xf>
    <xf numFmtId="0" fontId="36" fillId="3" borderId="0" xfId="41" applyFont="1" applyFill="1" applyAlignment="1">
      <alignment horizontal="left" vertical="center" wrapText="1"/>
    </xf>
    <xf numFmtId="0" fontId="37" fillId="3" borderId="0" xfId="41" applyFont="1" applyFill="1" applyAlignment="1">
      <alignment horizontal="center" vertical="center"/>
    </xf>
    <xf numFmtId="0" fontId="37" fillId="3" borderId="0" xfId="0" applyFont="1" applyFill="1" applyAlignment="1">
      <alignment vertical="center"/>
    </xf>
    <xf numFmtId="0" fontId="37" fillId="2" borderId="0" xfId="0" applyFont="1" applyFill="1" applyAlignment="1">
      <alignment vertical="center" wrapText="1"/>
    </xf>
    <xf numFmtId="0" fontId="37" fillId="3" borderId="0" xfId="0" applyFont="1" applyFill="1" applyAlignment="1">
      <alignment vertical="center" wrapText="1"/>
    </xf>
    <xf numFmtId="49" fontId="36" fillId="3" borderId="5" xfId="40" applyNumberFormat="1" applyFont="1" applyFill="1" applyBorder="1" applyAlignment="1">
      <alignment horizontal="left" vertical="center" wrapText="1"/>
    </xf>
    <xf numFmtId="0" fontId="37" fillId="0" borderId="0" xfId="2" applyFont="1"/>
    <xf numFmtId="0" fontId="123" fillId="0" borderId="4" xfId="2" applyFont="1" applyBorder="1" applyAlignment="1">
      <alignment horizontal="left" vertical="center" wrapText="1" indent="5"/>
    </xf>
    <xf numFmtId="0" fontId="123" fillId="0" borderId="4" xfId="2" applyFont="1" applyBorder="1" applyAlignment="1">
      <alignment horizontal="left" vertical="center" wrapText="1" indent="3"/>
    </xf>
    <xf numFmtId="0" fontId="33" fillId="0" borderId="46" xfId="50" applyFont="1" applyBorder="1" applyAlignment="1">
      <alignment horizontal="center" vertical="center"/>
    </xf>
    <xf numFmtId="0" fontId="33" fillId="0" borderId="36" xfId="50" applyFont="1" applyBorder="1" applyAlignment="1">
      <alignment vertical="center"/>
    </xf>
    <xf numFmtId="0" fontId="13" fillId="0" borderId="37" xfId="50" quotePrefix="1" applyFont="1" applyBorder="1" applyAlignment="1">
      <alignment horizontal="center" vertical="center"/>
    </xf>
    <xf numFmtId="0" fontId="123" fillId="0" borderId="4" xfId="2" applyFont="1" applyBorder="1" applyAlignment="1">
      <alignment horizontal="left" vertical="center" wrapText="1" indent="2"/>
    </xf>
    <xf numFmtId="167" fontId="123" fillId="0" borderId="5" xfId="60" applyNumberFormat="1" applyFont="1" applyFill="1" applyBorder="1" applyAlignment="1">
      <alignment horizontal="center" vertical="center"/>
    </xf>
    <xf numFmtId="167" fontId="123" fillId="0" borderId="6" xfId="60" applyNumberFormat="1" applyFont="1" applyFill="1" applyBorder="1" applyAlignment="1">
      <alignment horizontal="center" vertical="center"/>
    </xf>
    <xf numFmtId="0" fontId="120" fillId="0" borderId="109" xfId="0" applyFont="1" applyBorder="1"/>
    <xf numFmtId="0" fontId="120" fillId="0" borderId="29" xfId="0" applyFont="1" applyBorder="1" applyAlignment="1">
      <alignment horizontal="left" indent="3"/>
    </xf>
    <xf numFmtId="0" fontId="120" fillId="0" borderId="30" xfId="0" applyFont="1" applyBorder="1" applyAlignment="1">
      <alignment horizontal="left" indent="3"/>
    </xf>
    <xf numFmtId="0" fontId="111" fillId="0" borderId="18" xfId="2" applyFont="1" applyBorder="1" applyAlignment="1">
      <alignment vertical="center"/>
    </xf>
    <xf numFmtId="167" fontId="123" fillId="0" borderId="36" xfId="60" applyNumberFormat="1" applyFont="1" applyFill="1" applyBorder="1" applyAlignment="1">
      <alignment horizontal="center" vertical="center"/>
    </xf>
    <xf numFmtId="167" fontId="123" fillId="0" borderId="37" xfId="60" applyNumberFormat="1" applyFont="1" applyFill="1" applyBorder="1" applyAlignment="1">
      <alignment horizontal="center" vertical="center"/>
    </xf>
    <xf numFmtId="167" fontId="123" fillId="0" borderId="8" xfId="60" applyNumberFormat="1" applyFont="1" applyFill="1" applyBorder="1" applyAlignment="1">
      <alignment horizontal="center" vertical="center"/>
    </xf>
    <xf numFmtId="167" fontId="123" fillId="0" borderId="33" xfId="60" applyNumberFormat="1" applyFont="1" applyFill="1" applyBorder="1" applyAlignment="1">
      <alignment horizontal="center" vertical="center"/>
    </xf>
    <xf numFmtId="167" fontId="123" fillId="0" borderId="107" xfId="60" applyNumberFormat="1" applyFont="1" applyFill="1" applyBorder="1" applyAlignment="1">
      <alignment horizontal="center" vertical="center"/>
    </xf>
    <xf numFmtId="167" fontId="123" fillId="0" borderId="46" xfId="60" applyNumberFormat="1" applyFont="1" applyFill="1" applyBorder="1" applyAlignment="1">
      <alignment horizontal="center" vertical="center"/>
    </xf>
    <xf numFmtId="167" fontId="123" fillId="0" borderId="4" xfId="60" applyNumberFormat="1" applyFont="1" applyFill="1" applyBorder="1" applyAlignment="1">
      <alignment horizontal="center" vertical="center"/>
    </xf>
    <xf numFmtId="167" fontId="123" fillId="0" borderId="7" xfId="60" applyNumberFormat="1" applyFont="1" applyFill="1" applyBorder="1" applyAlignment="1">
      <alignment horizontal="center" vertical="center"/>
    </xf>
    <xf numFmtId="167" fontId="123" fillId="0" borderId="45" xfId="60" applyNumberFormat="1" applyFont="1" applyFill="1" applyBorder="1" applyAlignment="1">
      <alignment horizontal="center" vertical="center"/>
    </xf>
    <xf numFmtId="167" fontId="123" fillId="0" borderId="47" xfId="60" applyNumberFormat="1" applyFont="1" applyFill="1" applyBorder="1" applyAlignment="1">
      <alignment horizontal="center" vertical="center"/>
    </xf>
    <xf numFmtId="167" fontId="123" fillId="0" borderId="139" xfId="60" applyNumberFormat="1" applyFont="1" applyFill="1" applyBorder="1" applyAlignment="1">
      <alignment horizontal="center" vertical="center"/>
    </xf>
    <xf numFmtId="0" fontId="123" fillId="0" borderId="45" xfId="2" applyFont="1" applyBorder="1" applyAlignment="1">
      <alignment horizontal="left" vertical="center" wrapText="1" indent="1"/>
    </xf>
    <xf numFmtId="0" fontId="123" fillId="0" borderId="47" xfId="2" applyFont="1" applyBorder="1" applyAlignment="1">
      <alignment horizontal="left" vertical="center" wrapText="1" indent="2"/>
    </xf>
    <xf numFmtId="0" fontId="123" fillId="0" borderId="47" xfId="2" applyFont="1" applyBorder="1" applyAlignment="1">
      <alignment horizontal="left" vertical="center" wrapText="1" indent="5"/>
    </xf>
    <xf numFmtId="0" fontId="123" fillId="0" borderId="139" xfId="2" applyFont="1" applyBorder="1" applyAlignment="1">
      <alignment horizontal="left" vertical="center" wrapText="1" indent="1"/>
    </xf>
    <xf numFmtId="0" fontId="123" fillId="0" borderId="45" xfId="2" applyFont="1" applyBorder="1" applyAlignment="1">
      <alignment horizontal="left" vertical="center" wrapText="1" indent="3"/>
    </xf>
    <xf numFmtId="0" fontId="123" fillId="0" borderId="47" xfId="2" applyFont="1" applyBorder="1" applyAlignment="1">
      <alignment horizontal="left" vertical="center" wrapText="1" indent="3"/>
    </xf>
    <xf numFmtId="0" fontId="123" fillId="0" borderId="139" xfId="2" applyFont="1" applyBorder="1" applyAlignment="1">
      <alignment horizontal="left" vertical="center" wrapText="1" indent="3"/>
    </xf>
    <xf numFmtId="167" fontId="123" fillId="0" borderId="34" xfId="60" applyNumberFormat="1" applyFont="1" applyFill="1" applyBorder="1" applyAlignment="1">
      <alignment horizontal="center" vertical="center"/>
    </xf>
    <xf numFmtId="167" fontId="123" fillId="0" borderId="25" xfId="60" applyNumberFormat="1" applyFont="1" applyFill="1" applyBorder="1" applyAlignment="1">
      <alignment horizontal="center" vertical="center"/>
    </xf>
    <xf numFmtId="167" fontId="123" fillId="0" borderId="31" xfId="60" applyNumberFormat="1" applyFont="1" applyFill="1" applyBorder="1" applyAlignment="1">
      <alignment horizontal="center" vertical="center"/>
    </xf>
    <xf numFmtId="167" fontId="123" fillId="0" borderId="76" xfId="60" applyNumberFormat="1" applyFont="1" applyFill="1" applyBorder="1" applyAlignment="1">
      <alignment horizontal="center" vertical="center"/>
    </xf>
    <xf numFmtId="167" fontId="123" fillId="0" borderId="54" xfId="60" applyNumberFormat="1" applyFont="1" applyFill="1" applyBorder="1" applyAlignment="1">
      <alignment horizontal="center" vertical="center"/>
    </xf>
    <xf numFmtId="0" fontId="112" fillId="52" borderId="74" xfId="2" applyFont="1" applyFill="1" applyBorder="1" applyAlignment="1">
      <alignment horizontal="center" vertical="center"/>
    </xf>
    <xf numFmtId="167" fontId="112" fillId="52" borderId="75" xfId="60" applyNumberFormat="1" applyFont="1" applyFill="1" applyBorder="1" applyAlignment="1">
      <alignment horizontal="left" vertical="center"/>
    </xf>
    <xf numFmtId="167" fontId="112" fillId="52" borderId="70" xfId="60" applyNumberFormat="1" applyFont="1" applyFill="1" applyBorder="1" applyAlignment="1">
      <alignment horizontal="left" vertical="center"/>
    </xf>
    <xf numFmtId="0" fontId="111" fillId="52" borderId="74" xfId="2" applyFont="1" applyFill="1" applyBorder="1" applyAlignment="1">
      <alignment horizontal="center" vertical="center"/>
    </xf>
    <xf numFmtId="0" fontId="123" fillId="0" borderId="46" xfId="2" applyFont="1" applyBorder="1" applyAlignment="1">
      <alignment horizontal="center" vertical="center" wrapText="1"/>
    </xf>
    <xf numFmtId="0" fontId="123" fillId="0" borderId="4" xfId="2" applyFont="1" applyBorder="1" applyAlignment="1">
      <alignment horizontal="left" vertical="center" wrapText="1" indent="1"/>
    </xf>
    <xf numFmtId="0" fontId="123" fillId="0" borderId="7" xfId="2" applyFont="1" applyBorder="1" applyAlignment="1">
      <alignment horizontal="left" vertical="center" wrapText="1" indent="1"/>
    </xf>
    <xf numFmtId="0" fontId="123" fillId="0" borderId="45" xfId="2" applyFont="1" applyBorder="1" applyAlignment="1">
      <alignment horizontal="center" vertical="center" wrapText="1"/>
    </xf>
    <xf numFmtId="0" fontId="123" fillId="0" borderId="47" xfId="2" applyFont="1" applyBorder="1" applyAlignment="1">
      <alignment horizontal="left" vertical="center" wrapText="1" indent="1"/>
    </xf>
    <xf numFmtId="0" fontId="123" fillId="0" borderId="47" xfId="2" applyFont="1" applyBorder="1" applyAlignment="1">
      <alignment horizontal="left" vertical="center" wrapText="1" indent="4"/>
    </xf>
    <xf numFmtId="0" fontId="124" fillId="0" borderId="47" xfId="2" applyFont="1" applyBorder="1" applyAlignment="1">
      <alignment horizontal="left" vertical="center" wrapText="1" indent="2"/>
    </xf>
    <xf numFmtId="0" fontId="124" fillId="3" borderId="29" xfId="2" applyFont="1" applyFill="1" applyBorder="1" applyAlignment="1">
      <alignment vertical="center" wrapText="1"/>
    </xf>
    <xf numFmtId="0" fontId="124" fillId="3" borderId="0" xfId="2" applyFont="1" applyFill="1" applyAlignment="1">
      <alignment vertical="center" wrapText="1"/>
    </xf>
    <xf numFmtId="0" fontId="124" fillId="3" borderId="109" xfId="2" applyFont="1" applyFill="1" applyBorder="1" applyAlignment="1">
      <alignment vertical="center" wrapText="1"/>
    </xf>
    <xf numFmtId="49" fontId="7" fillId="3" borderId="0" xfId="41" applyNumberFormat="1" applyFont="1" applyFill="1" applyAlignment="1">
      <alignment horizontal="center" vertical="center"/>
    </xf>
    <xf numFmtId="0" fontId="7" fillId="3" borderId="0" xfId="41" applyFont="1" applyFill="1" applyAlignment="1">
      <alignment vertical="center" wrapText="1"/>
    </xf>
    <xf numFmtId="0" fontId="7" fillId="3" borderId="0" xfId="41" applyFont="1" applyFill="1" applyAlignment="1">
      <alignment horizontal="right" vertical="center"/>
    </xf>
    <xf numFmtId="49" fontId="12" fillId="3" borderId="0" xfId="2" applyNumberFormat="1" applyFont="1" applyFill="1" applyAlignment="1">
      <alignment horizontal="right" wrapText="1"/>
    </xf>
    <xf numFmtId="0" fontId="7" fillId="3" borderId="0" xfId="41" applyFont="1" applyFill="1" applyAlignment="1">
      <alignment vertical="top"/>
    </xf>
    <xf numFmtId="0" fontId="13" fillId="3" borderId="0" xfId="2" applyFont="1" applyFill="1" applyAlignment="1">
      <alignment horizontal="right" vertical="center"/>
    </xf>
    <xf numFmtId="49" fontId="7" fillId="5" borderId="4" xfId="2" applyNumberFormat="1" applyFill="1" applyBorder="1" applyAlignment="1">
      <alignment horizontal="center" vertical="center" wrapText="1"/>
    </xf>
    <xf numFmtId="166" fontId="7" fillId="0" borderId="5" xfId="30" applyNumberFormat="1" applyFont="1" applyBorder="1" applyAlignment="1">
      <alignment horizontal="right" vertical="center" wrapText="1"/>
    </xf>
    <xf numFmtId="166" fontId="7" fillId="0" borderId="6" xfId="30" applyNumberFormat="1" applyFont="1" applyBorder="1" applyAlignment="1">
      <alignment horizontal="right" vertical="center" wrapText="1"/>
    </xf>
    <xf numFmtId="49" fontId="7" fillId="5" borderId="7" xfId="2" applyNumberFormat="1" applyFill="1" applyBorder="1" applyAlignment="1">
      <alignment horizontal="center" vertical="center" wrapText="1"/>
    </xf>
    <xf numFmtId="166" fontId="7" fillId="0" borderId="8" xfId="30" applyNumberFormat="1" applyFont="1" applyBorder="1" applyAlignment="1">
      <alignment horizontal="right" vertical="center" wrapText="1"/>
    </xf>
    <xf numFmtId="166" fontId="7" fillId="0" borderId="33" xfId="30" applyNumberFormat="1" applyFont="1" applyBorder="1" applyAlignment="1">
      <alignment horizontal="right" vertical="center" wrapText="1"/>
    </xf>
    <xf numFmtId="166" fontId="7" fillId="0" borderId="5" xfId="30" applyNumberFormat="1" applyFont="1" applyBorder="1" applyAlignment="1">
      <alignment vertical="center" wrapText="1"/>
    </xf>
    <xf numFmtId="166" fontId="7" fillId="0" borderId="5" xfId="30" applyNumberFormat="1" applyFont="1" applyBorder="1" applyAlignment="1">
      <alignment horizontal="right" wrapText="1"/>
    </xf>
    <xf numFmtId="166" fontId="7" fillId="0" borderId="5" xfId="30" applyNumberFormat="1" applyFont="1" applyFill="1" applyBorder="1" applyAlignment="1">
      <alignment horizontal="right" wrapText="1"/>
    </xf>
    <xf numFmtId="165" fontId="13" fillId="54" borderId="5" xfId="30" applyFont="1" applyFill="1" applyBorder="1" applyAlignment="1">
      <alignment horizontal="left" vertical="center" wrapText="1"/>
    </xf>
    <xf numFmtId="166" fontId="52" fillId="37" borderId="5" xfId="30" applyNumberFormat="1" applyFont="1" applyFill="1" applyBorder="1" applyAlignment="1">
      <alignment horizontal="right" wrapText="1"/>
    </xf>
    <xf numFmtId="49" fontId="7" fillId="5" borderId="4" xfId="2" applyNumberFormat="1" applyFill="1" applyBorder="1" applyAlignment="1">
      <alignment horizontal="right" vertical="center" wrapText="1"/>
    </xf>
    <xf numFmtId="49" fontId="7" fillId="5" borderId="4" xfId="2" applyNumberFormat="1" applyFill="1" applyBorder="1" applyAlignment="1">
      <alignment horizontal="right" vertical="center" wrapText="1" indent="1"/>
    </xf>
    <xf numFmtId="0" fontId="10" fillId="0" borderId="121" xfId="2" applyFont="1" applyBorder="1" applyAlignment="1">
      <alignment horizontal="right"/>
    </xf>
    <xf numFmtId="0" fontId="7" fillId="0" borderId="0" xfId="41" applyFont="1" applyAlignment="1">
      <alignment vertical="center"/>
    </xf>
    <xf numFmtId="0" fontId="10" fillId="0" borderId="0" xfId="41" applyFont="1" applyAlignment="1">
      <alignment horizontal="center" vertical="center"/>
    </xf>
    <xf numFmtId="0" fontId="39" fillId="0" borderId="0" xfId="2" applyFont="1" applyAlignment="1">
      <alignment vertical="center"/>
    </xf>
    <xf numFmtId="166" fontId="12" fillId="3" borderId="41" xfId="30" applyNumberFormat="1" applyFont="1" applyFill="1" applyBorder="1" applyAlignment="1">
      <alignment horizontal="center" vertical="center" wrapText="1"/>
    </xf>
    <xf numFmtId="166" fontId="135" fillId="53" borderId="5" xfId="30" applyNumberFormat="1" applyFont="1" applyFill="1" applyBorder="1" applyAlignment="1">
      <alignment horizontal="right" vertical="center" wrapText="1"/>
    </xf>
    <xf numFmtId="0" fontId="13" fillId="29" borderId="5" xfId="2" applyFont="1" applyFill="1" applyBorder="1" applyAlignment="1">
      <alignment vertical="center"/>
    </xf>
    <xf numFmtId="167" fontId="33" fillId="29" borderId="5" xfId="30" applyNumberFormat="1" applyFont="1" applyFill="1" applyBorder="1" applyAlignment="1">
      <alignment vertical="center"/>
    </xf>
    <xf numFmtId="0" fontId="11" fillId="47" borderId="33" xfId="2" applyFont="1" applyFill="1" applyBorder="1" applyAlignment="1">
      <alignment horizontal="center" vertical="center" wrapText="1"/>
    </xf>
    <xf numFmtId="0" fontId="11" fillId="47" borderId="8" xfId="2" applyFont="1" applyFill="1" applyBorder="1" applyAlignment="1">
      <alignment horizontal="center" vertical="center" wrapText="1"/>
    </xf>
    <xf numFmtId="165" fontId="133" fillId="54" borderId="3" xfId="30" applyFont="1" applyFill="1" applyBorder="1" applyAlignment="1">
      <alignment horizontal="left" vertical="center" wrapText="1"/>
    </xf>
    <xf numFmtId="165" fontId="133" fillId="54" borderId="40" xfId="30" applyFont="1" applyFill="1" applyBorder="1" applyAlignment="1">
      <alignment horizontal="left" vertical="center" wrapText="1"/>
    </xf>
    <xf numFmtId="165" fontId="133" fillId="54" borderId="41" xfId="30" applyFont="1" applyFill="1" applyBorder="1" applyAlignment="1">
      <alignment horizontal="left" vertical="center" wrapText="1"/>
    </xf>
    <xf numFmtId="165" fontId="133" fillId="54" borderId="42" xfId="30" applyFont="1" applyFill="1" applyBorder="1" applyAlignment="1">
      <alignment horizontal="left" vertical="center" wrapText="1"/>
    </xf>
    <xf numFmtId="49" fontId="7" fillId="5" borderId="6" xfId="2" applyNumberFormat="1" applyFill="1" applyBorder="1" applyAlignment="1">
      <alignment horizontal="left" vertical="center" wrapText="1"/>
    </xf>
    <xf numFmtId="49" fontId="7" fillId="5" borderId="33" xfId="2" applyNumberFormat="1" applyFill="1" applyBorder="1" applyAlignment="1">
      <alignment horizontal="left" vertical="center" wrapText="1"/>
    </xf>
    <xf numFmtId="165" fontId="133" fillId="54" borderId="45" xfId="30" applyFont="1" applyFill="1" applyBorder="1" applyAlignment="1">
      <alignment horizontal="left" vertical="center" wrapText="1"/>
    </xf>
    <xf numFmtId="166" fontId="7" fillId="0" borderId="47" xfId="30" applyNumberFormat="1" applyFont="1" applyBorder="1" applyAlignment="1">
      <alignment horizontal="right" vertical="center" wrapText="1"/>
    </xf>
    <xf numFmtId="166" fontId="7" fillId="0" borderId="139" xfId="30" applyNumberFormat="1" applyFont="1" applyBorder="1" applyAlignment="1">
      <alignment horizontal="right" vertical="center" wrapText="1"/>
    </xf>
    <xf numFmtId="165" fontId="133" fillId="54" borderId="46" xfId="30" applyFont="1" applyFill="1" applyBorder="1" applyAlignment="1">
      <alignment horizontal="left" vertical="center" wrapText="1"/>
    </xf>
    <xf numFmtId="165" fontId="133" fillId="54" borderId="36" xfId="30" applyFont="1" applyFill="1" applyBorder="1" applyAlignment="1">
      <alignment horizontal="left" vertical="center" wrapText="1"/>
    </xf>
    <xf numFmtId="165" fontId="133" fillId="54" borderId="37" xfId="30" applyFont="1" applyFill="1" applyBorder="1" applyAlignment="1">
      <alignment horizontal="left" vertical="center" wrapText="1"/>
    </xf>
    <xf numFmtId="166" fontId="7" fillId="0" borderId="4" xfId="30" applyNumberFormat="1" applyFont="1" applyBorder="1" applyAlignment="1">
      <alignment horizontal="right" vertical="center" wrapText="1"/>
    </xf>
    <xf numFmtId="166" fontId="7" fillId="0" borderId="7" xfId="30" applyNumberFormat="1" applyFont="1" applyBorder="1" applyAlignment="1">
      <alignment horizontal="right" vertical="center" wrapText="1"/>
    </xf>
    <xf numFmtId="49" fontId="11" fillId="54" borderId="4" xfId="2" applyNumberFormat="1" applyFont="1" applyFill="1" applyBorder="1" applyAlignment="1">
      <alignment horizontal="right" vertical="center" wrapText="1"/>
    </xf>
    <xf numFmtId="49" fontId="11" fillId="54" borderId="6" xfId="2" applyNumberFormat="1" applyFont="1" applyFill="1" applyBorder="1" applyAlignment="1">
      <alignment horizontal="left" vertical="center" wrapText="1"/>
    </xf>
    <xf numFmtId="166" fontId="7" fillId="0" borderId="47" xfId="30" applyNumberFormat="1" applyFont="1" applyBorder="1" applyAlignment="1">
      <alignment vertical="center" wrapText="1"/>
    </xf>
    <xf numFmtId="165" fontId="13" fillId="54" borderId="47" xfId="30" applyFont="1" applyFill="1" applyBorder="1" applyAlignment="1">
      <alignment horizontal="left" vertical="center" wrapText="1"/>
    </xf>
    <xf numFmtId="166" fontId="52" fillId="37" borderId="47" xfId="30" applyNumberFormat="1" applyFont="1" applyFill="1" applyBorder="1" applyAlignment="1">
      <alignment horizontal="right" wrapText="1"/>
    </xf>
    <xf numFmtId="166" fontId="7" fillId="0" borderId="47" xfId="30" applyNumberFormat="1" applyFont="1" applyBorder="1" applyAlignment="1">
      <alignment horizontal="right" wrapText="1"/>
    </xf>
    <xf numFmtId="166" fontId="7" fillId="0" borderId="139" xfId="30" applyNumberFormat="1" applyFont="1" applyBorder="1" applyAlignment="1">
      <alignment horizontal="right" wrapText="1"/>
    </xf>
    <xf numFmtId="166" fontId="7" fillId="0" borderId="4" xfId="30" applyNumberFormat="1" applyFont="1" applyBorder="1" applyAlignment="1">
      <alignment vertical="center" wrapText="1"/>
    </xf>
    <xf numFmtId="165" fontId="13" fillId="54" borderId="4" xfId="30" applyFont="1" applyFill="1" applyBorder="1" applyAlignment="1">
      <alignment horizontal="left" vertical="center" wrapText="1"/>
    </xf>
    <xf numFmtId="165" fontId="13" fillId="54" borderId="6" xfId="30" applyFont="1" applyFill="1" applyBorder="1" applyAlignment="1">
      <alignment horizontal="left" vertical="center" wrapText="1"/>
    </xf>
    <xf numFmtId="166" fontId="52" fillId="37" borderId="4" xfId="30" applyNumberFormat="1" applyFont="1" applyFill="1" applyBorder="1" applyAlignment="1">
      <alignment horizontal="right" wrapText="1"/>
    </xf>
    <xf numFmtId="166" fontId="52" fillId="37" borderId="6" xfId="30" applyNumberFormat="1" applyFont="1" applyFill="1" applyBorder="1" applyAlignment="1">
      <alignment horizontal="right" wrapText="1"/>
    </xf>
    <xf numFmtId="166" fontId="7" fillId="0" borderId="4" xfId="30" applyNumberFormat="1" applyFont="1" applyBorder="1" applyAlignment="1">
      <alignment horizontal="right" wrapText="1"/>
    </xf>
    <xf numFmtId="166" fontId="7" fillId="0" borderId="7" xfId="30" applyNumberFormat="1" applyFont="1" applyBorder="1" applyAlignment="1">
      <alignment horizontal="right" wrapText="1"/>
    </xf>
    <xf numFmtId="166" fontId="7" fillId="0" borderId="8" xfId="30" applyNumberFormat="1" applyFont="1" applyBorder="1" applyAlignment="1">
      <alignment horizontal="right" wrapText="1"/>
    </xf>
    <xf numFmtId="166" fontId="135" fillId="53" borderId="3" xfId="30" applyNumberFormat="1" applyFont="1" applyFill="1" applyBorder="1" applyAlignment="1">
      <alignment horizontal="right" vertical="center" wrapText="1"/>
    </xf>
    <xf numFmtId="166" fontId="135" fillId="53" borderId="40" xfId="30" applyNumberFormat="1" applyFont="1" applyFill="1" applyBorder="1" applyAlignment="1">
      <alignment horizontal="right" vertical="center" wrapText="1"/>
    </xf>
    <xf numFmtId="166" fontId="135" fillId="53" borderId="41" xfId="30" applyNumberFormat="1" applyFont="1" applyFill="1" applyBorder="1" applyAlignment="1">
      <alignment horizontal="right" vertical="center" wrapText="1"/>
    </xf>
    <xf numFmtId="166" fontId="135" fillId="53" borderId="42" xfId="30" applyNumberFormat="1" applyFont="1" applyFill="1" applyBorder="1" applyAlignment="1">
      <alignment horizontal="right" vertical="center" wrapText="1"/>
    </xf>
    <xf numFmtId="166" fontId="52" fillId="37" borderId="139" xfId="30" applyNumberFormat="1" applyFont="1" applyFill="1" applyBorder="1" applyAlignment="1">
      <alignment horizontal="right" wrapText="1"/>
    </xf>
    <xf numFmtId="166" fontId="7" fillId="0" borderId="4" xfId="30" applyNumberFormat="1" applyFont="1" applyFill="1" applyBorder="1" applyAlignment="1">
      <alignment horizontal="right" wrapText="1"/>
    </xf>
    <xf numFmtId="166" fontId="12" fillId="3" borderId="3" xfId="30" applyNumberFormat="1" applyFont="1" applyFill="1" applyBorder="1" applyAlignment="1">
      <alignment horizontal="center" vertical="center" wrapText="1"/>
    </xf>
    <xf numFmtId="166" fontId="12" fillId="3" borderId="40" xfId="30" applyNumberFormat="1" applyFont="1" applyFill="1" applyBorder="1" applyAlignment="1">
      <alignment horizontal="center" vertical="center" wrapText="1"/>
    </xf>
    <xf numFmtId="166" fontId="12" fillId="3" borderId="42" xfId="30" applyNumberFormat="1" applyFont="1" applyFill="1" applyBorder="1" applyAlignment="1">
      <alignment horizontal="center" vertical="center" wrapText="1"/>
    </xf>
    <xf numFmtId="0" fontId="13" fillId="29" borderId="46" xfId="2" applyFont="1" applyFill="1" applyBorder="1" applyAlignment="1">
      <alignment horizontal="center" vertical="center"/>
    </xf>
    <xf numFmtId="0" fontId="13" fillId="29" borderId="36" xfId="2" applyFont="1" applyFill="1" applyBorder="1" applyAlignment="1">
      <alignment vertical="center"/>
    </xf>
    <xf numFmtId="167" fontId="33" fillId="29" borderId="36" xfId="30" applyNumberFormat="1" applyFont="1" applyFill="1" applyBorder="1" applyAlignment="1">
      <alignment vertical="center"/>
    </xf>
    <xf numFmtId="167" fontId="33" fillId="29" borderId="37" xfId="30" applyNumberFormat="1" applyFont="1" applyFill="1" applyBorder="1" applyAlignment="1">
      <alignment vertical="center"/>
    </xf>
    <xf numFmtId="0" fontId="13" fillId="29" borderId="4" xfId="2" applyFont="1" applyFill="1" applyBorder="1" applyAlignment="1">
      <alignment horizontal="center" vertical="center"/>
    </xf>
    <xf numFmtId="167" fontId="33" fillId="29" borderId="6" xfId="30" applyNumberFormat="1" applyFont="1" applyFill="1" applyBorder="1" applyAlignment="1">
      <alignment vertical="center"/>
    </xf>
    <xf numFmtId="0" fontId="13" fillId="29" borderId="7" xfId="2" applyFont="1" applyFill="1" applyBorder="1" applyAlignment="1">
      <alignment horizontal="center" vertical="center"/>
    </xf>
    <xf numFmtId="0" fontId="13" fillId="29" borderId="8" xfId="2" applyFont="1" applyFill="1" applyBorder="1" applyAlignment="1">
      <alignment vertical="center"/>
    </xf>
    <xf numFmtId="167" fontId="33" fillId="29" borderId="8" xfId="30" applyNumberFormat="1" applyFont="1" applyFill="1" applyBorder="1" applyAlignment="1">
      <alignment vertical="center"/>
    </xf>
    <xf numFmtId="167" fontId="33" fillId="29" borderId="33" xfId="30" applyNumberFormat="1" applyFont="1" applyFill="1" applyBorder="1" applyAlignment="1">
      <alignment vertical="center"/>
    </xf>
    <xf numFmtId="166" fontId="11" fillId="47" borderId="3" xfId="30" applyNumberFormat="1" applyFont="1" applyFill="1" applyBorder="1" applyAlignment="1">
      <alignment horizontal="right" vertical="center" wrapText="1"/>
    </xf>
    <xf numFmtId="166" fontId="11" fillId="47" borderId="40" xfId="30" applyNumberFormat="1" applyFont="1" applyFill="1" applyBorder="1" applyAlignment="1">
      <alignment horizontal="right" vertical="center" wrapText="1"/>
    </xf>
    <xf numFmtId="166" fontId="11" fillId="47" borderId="41" xfId="30" applyNumberFormat="1" applyFont="1" applyFill="1" applyBorder="1" applyAlignment="1">
      <alignment horizontal="right" vertical="center" wrapText="1"/>
    </xf>
    <xf numFmtId="166" fontId="11" fillId="47" borderId="42" xfId="30" applyNumberFormat="1" applyFont="1" applyFill="1" applyBorder="1" applyAlignment="1">
      <alignment horizontal="right" vertical="center" wrapText="1"/>
    </xf>
    <xf numFmtId="0" fontId="37" fillId="0" borderId="120" xfId="2" applyFont="1" applyBorder="1" applyAlignment="1">
      <alignment horizontal="right"/>
    </xf>
    <xf numFmtId="0" fontId="37" fillId="2" borderId="0" xfId="2" applyFont="1" applyFill="1" applyAlignment="1">
      <alignment horizontal="center" wrapText="1"/>
    </xf>
    <xf numFmtId="0" fontId="37" fillId="2" borderId="0" xfId="2" applyFont="1" applyFill="1" applyAlignment="1">
      <alignment horizontal="center"/>
    </xf>
    <xf numFmtId="0" fontId="36" fillId="3" borderId="0" xfId="0" applyFont="1" applyFill="1"/>
    <xf numFmtId="49" fontId="37" fillId="0" borderId="0" xfId="0" applyNumberFormat="1" applyFont="1" applyAlignment="1">
      <alignment horizontal="right" wrapText="1"/>
    </xf>
    <xf numFmtId="0" fontId="36" fillId="3" borderId="0" xfId="41" applyFont="1" applyFill="1" applyAlignment="1">
      <alignment vertical="top"/>
    </xf>
    <xf numFmtId="0" fontId="37" fillId="3" borderId="0" xfId="0" applyFont="1" applyFill="1" applyAlignment="1">
      <alignment horizontal="right" vertical="center"/>
    </xf>
    <xf numFmtId="0" fontId="36" fillId="3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0" fontId="36" fillId="0" borderId="0" xfId="0" applyFont="1"/>
    <xf numFmtId="0" fontId="36" fillId="3" borderId="0" xfId="40" applyFont="1" applyFill="1"/>
    <xf numFmtId="49" fontId="36" fillId="3" borderId="4" xfId="40" applyNumberFormat="1" applyFont="1" applyFill="1" applyBorder="1" applyAlignment="1">
      <alignment horizontal="left" vertical="center" wrapText="1"/>
    </xf>
    <xf numFmtId="166" fontId="36" fillId="3" borderId="5" xfId="1" applyNumberFormat="1" applyFont="1" applyFill="1" applyBorder="1" applyAlignment="1">
      <alignment horizontal="right" wrapText="1"/>
    </xf>
    <xf numFmtId="166" fontId="36" fillId="3" borderId="6" xfId="1" applyNumberFormat="1" applyFont="1" applyFill="1" applyBorder="1" applyAlignment="1">
      <alignment horizontal="right" wrapText="1"/>
    </xf>
    <xf numFmtId="49" fontId="36" fillId="3" borderId="5" xfId="40" applyNumberFormat="1" applyFont="1" applyFill="1" applyBorder="1" applyAlignment="1">
      <alignment vertical="center" wrapText="1"/>
    </xf>
    <xf numFmtId="0" fontId="136" fillId="53" borderId="3" xfId="2" applyFont="1" applyFill="1" applyBorder="1" applyAlignment="1">
      <alignment horizontal="center" vertical="center" wrapText="1"/>
    </xf>
    <xf numFmtId="49" fontId="37" fillId="47" borderId="4" xfId="40" applyNumberFormat="1" applyFont="1" applyFill="1" applyBorder="1" applyAlignment="1">
      <alignment horizontal="left" vertical="center" wrapText="1"/>
    </xf>
    <xf numFmtId="49" fontId="37" fillId="56" borderId="5" xfId="0" applyNumberFormat="1" applyFont="1" applyFill="1" applyBorder="1" applyAlignment="1">
      <alignment horizontal="left" vertical="center" wrapText="1"/>
    </xf>
    <xf numFmtId="166" fontId="37" fillId="56" borderId="5" xfId="1" applyNumberFormat="1" applyFont="1" applyFill="1" applyBorder="1" applyAlignment="1">
      <alignment horizontal="left" wrapText="1"/>
    </xf>
    <xf numFmtId="166" fontId="37" fillId="56" borderId="6" xfId="1" applyNumberFormat="1" applyFont="1" applyFill="1" applyBorder="1" applyAlignment="1">
      <alignment horizontal="left" wrapText="1"/>
    </xf>
    <xf numFmtId="166" fontId="136" fillId="55" borderId="5" xfId="1" applyNumberFormat="1" applyFont="1" applyFill="1" applyBorder="1" applyAlignment="1">
      <alignment vertical="center" wrapText="1"/>
    </xf>
    <xf numFmtId="0" fontId="12" fillId="0" borderId="120" xfId="2" applyFont="1" applyBorder="1" applyAlignment="1">
      <alignment horizontal="right"/>
    </xf>
    <xf numFmtId="0" fontId="33" fillId="0" borderId="0" xfId="0" applyFont="1"/>
    <xf numFmtId="0" fontId="132" fillId="2" borderId="0" xfId="2" applyFont="1" applyFill="1" applyAlignment="1">
      <alignment horizontal="center"/>
    </xf>
    <xf numFmtId="49" fontId="10" fillId="0" borderId="18" xfId="0" applyNumberFormat="1" applyFont="1" applyBorder="1" applyAlignment="1">
      <alignment vertical="center" wrapText="1"/>
    </xf>
    <xf numFmtId="0" fontId="138" fillId="3" borderId="0" xfId="0" applyFont="1" applyFill="1" applyAlignment="1">
      <alignment horizontal="right" vertical="center"/>
    </xf>
    <xf numFmtId="0" fontId="33" fillId="3" borderId="0" xfId="0" applyFont="1" applyFill="1" applyAlignment="1">
      <alignment vertical="center"/>
    </xf>
    <xf numFmtId="0" fontId="33" fillId="0" borderId="0" xfId="0" applyFont="1" applyAlignment="1">
      <alignment vertical="center"/>
    </xf>
    <xf numFmtId="0" fontId="33" fillId="3" borderId="0" xfId="0" applyFont="1" applyFill="1"/>
    <xf numFmtId="49" fontId="7" fillId="5" borderId="4" xfId="0" applyNumberFormat="1" applyFont="1" applyFill="1" applyBorder="1" applyAlignment="1">
      <alignment horizontal="left" vertical="center" wrapText="1"/>
    </xf>
    <xf numFmtId="49" fontId="7" fillId="5" borderId="5" xfId="0" applyNumberFormat="1" applyFont="1" applyFill="1" applyBorder="1" applyAlignment="1">
      <alignment horizontal="left" vertical="center" wrapText="1"/>
    </xf>
    <xf numFmtId="166" fontId="7" fillId="3" borderId="5" xfId="1" applyNumberFormat="1" applyFont="1" applyFill="1" applyBorder="1" applyAlignment="1">
      <alignment horizontal="right" wrapText="1"/>
    </xf>
    <xf numFmtId="166" fontId="7" fillId="3" borderId="6" xfId="1" applyNumberFormat="1" applyFont="1" applyFill="1" applyBorder="1" applyAlignment="1">
      <alignment horizontal="right" wrapText="1"/>
    </xf>
    <xf numFmtId="166" fontId="7" fillId="0" borderId="5" xfId="1" applyNumberFormat="1" applyFont="1" applyBorder="1" applyAlignment="1">
      <alignment horizontal="right" wrapText="1"/>
    </xf>
    <xf numFmtId="0" fontId="95" fillId="53" borderId="3" xfId="2" applyFont="1" applyFill="1" applyBorder="1" applyAlignment="1">
      <alignment horizontal="center" vertical="center" wrapText="1"/>
    </xf>
    <xf numFmtId="166" fontId="13" fillId="47" borderId="36" xfId="1" applyNumberFormat="1" applyFont="1" applyFill="1" applyBorder="1" applyAlignment="1">
      <alignment horizontal="right" wrapText="1"/>
    </xf>
    <xf numFmtId="166" fontId="13" fillId="47" borderId="37" xfId="1" applyNumberFormat="1" applyFont="1" applyFill="1" applyBorder="1" applyAlignment="1">
      <alignment horizontal="right" wrapText="1"/>
    </xf>
    <xf numFmtId="166" fontId="139" fillId="53" borderId="8" xfId="1" applyNumberFormat="1" applyFont="1" applyFill="1" applyBorder="1" applyAlignment="1">
      <alignment horizontal="center" vertical="center" wrapText="1"/>
    </xf>
    <xf numFmtId="166" fontId="139" fillId="53" borderId="33" xfId="1" applyNumberFormat="1" applyFont="1" applyFill="1" applyBorder="1" applyAlignment="1">
      <alignment horizontal="center" vertical="center" wrapText="1"/>
    </xf>
    <xf numFmtId="166" fontId="130" fillId="53" borderId="8" xfId="1" applyNumberFormat="1" applyFont="1" applyFill="1" applyBorder="1" applyAlignment="1">
      <alignment horizontal="left" wrapText="1"/>
    </xf>
    <xf numFmtId="166" fontId="130" fillId="53" borderId="33" xfId="1" applyNumberFormat="1" applyFont="1" applyFill="1" applyBorder="1" applyAlignment="1">
      <alignment horizontal="left" wrapText="1"/>
    </xf>
    <xf numFmtId="0" fontId="7" fillId="3" borderId="0" xfId="53" applyFill="1" applyAlignment="1">
      <alignment vertical="center"/>
    </xf>
    <xf numFmtId="0" fontId="7" fillId="3" borderId="0" xfId="53" applyFill="1" applyAlignment="1">
      <alignment horizontal="left" vertical="center" wrapText="1"/>
    </xf>
    <xf numFmtId="0" fontId="10" fillId="2" borderId="0" xfId="54" applyFont="1" applyFill="1" applyAlignment="1">
      <alignment horizontal="center" wrapText="1"/>
    </xf>
    <xf numFmtId="49" fontId="12" fillId="0" borderId="0" xfId="0" applyNumberFormat="1" applyFont="1" applyAlignment="1">
      <alignment horizontal="right" wrapText="1"/>
    </xf>
    <xf numFmtId="0" fontId="7" fillId="3" borderId="0" xfId="53" applyFill="1" applyAlignment="1">
      <alignment vertical="top"/>
    </xf>
    <xf numFmtId="0" fontId="33" fillId="3" borderId="0" xfId="55" applyFont="1" applyFill="1"/>
    <xf numFmtId="49" fontId="7" fillId="3" borderId="4" xfId="55" applyNumberFormat="1" applyFont="1" applyFill="1" applyBorder="1" applyAlignment="1">
      <alignment horizontal="left" vertical="center" wrapText="1"/>
    </xf>
    <xf numFmtId="0" fontId="33" fillId="43" borderId="0" xfId="55" applyFont="1" applyFill="1"/>
    <xf numFmtId="49" fontId="7" fillId="3" borderId="4" xfId="55" applyNumberFormat="1" applyFont="1" applyFill="1" applyBorder="1" applyAlignment="1">
      <alignment vertical="center" wrapText="1"/>
    </xf>
    <xf numFmtId="49" fontId="13" fillId="47" borderId="4" xfId="0" applyNumberFormat="1" applyFont="1" applyFill="1" applyBorder="1" applyAlignment="1">
      <alignment horizontal="left" vertical="center" wrapText="1"/>
    </xf>
    <xf numFmtId="49" fontId="13" fillId="47" borderId="5" xfId="0" applyNumberFormat="1" applyFont="1" applyFill="1" applyBorder="1" applyAlignment="1">
      <alignment horizontal="left" vertical="center" wrapText="1"/>
    </xf>
    <xf numFmtId="166" fontId="13" fillId="47" borderId="5" xfId="1" applyNumberFormat="1" applyFont="1" applyFill="1" applyBorder="1" applyAlignment="1">
      <alignment horizontal="left" wrapText="1"/>
    </xf>
    <xf numFmtId="166" fontId="13" fillId="47" borderId="6" xfId="1" applyNumberFormat="1" applyFont="1" applyFill="1" applyBorder="1" applyAlignment="1">
      <alignment horizontal="left" wrapText="1"/>
    </xf>
    <xf numFmtId="0" fontId="95" fillId="53" borderId="138" xfId="2" applyFont="1" applyFill="1" applyBorder="1" applyAlignment="1">
      <alignment horizontal="center" vertical="center" wrapText="1"/>
    </xf>
    <xf numFmtId="0" fontId="95" fillId="53" borderId="106" xfId="2" applyFont="1" applyFill="1" applyBorder="1" applyAlignment="1">
      <alignment horizontal="center" vertical="center" wrapText="1"/>
    </xf>
    <xf numFmtId="0" fontId="0" fillId="47" borderId="0" xfId="0" applyFill="1"/>
    <xf numFmtId="0" fontId="53" fillId="46" borderId="3" xfId="0" applyFont="1" applyFill="1" applyBorder="1" applyAlignment="1">
      <alignment horizontal="center"/>
    </xf>
    <xf numFmtId="0" fontId="37" fillId="0" borderId="44" xfId="2" applyFont="1" applyBorder="1" applyAlignment="1">
      <alignment horizontal="center" vertical="center"/>
    </xf>
    <xf numFmtId="0" fontId="136" fillId="53" borderId="19" xfId="2" applyFont="1" applyFill="1" applyBorder="1" applyAlignment="1">
      <alignment horizontal="center" vertical="center" wrapText="1"/>
    </xf>
    <xf numFmtId="0" fontId="130" fillId="53" borderId="3" xfId="0" applyFont="1" applyFill="1" applyBorder="1" applyAlignment="1">
      <alignment horizontal="center" vertical="center" wrapText="1"/>
    </xf>
    <xf numFmtId="0" fontId="130" fillId="53" borderId="3" xfId="2" applyFont="1" applyFill="1" applyBorder="1" applyAlignment="1">
      <alignment horizontal="center" vertical="center" wrapText="1"/>
    </xf>
    <xf numFmtId="0" fontId="37" fillId="3" borderId="0" xfId="40" applyFont="1" applyFill="1"/>
    <xf numFmtId="49" fontId="7" fillId="5" borderId="52" xfId="2" applyNumberFormat="1" applyFill="1" applyBorder="1" applyAlignment="1">
      <alignment horizontal="left" vertical="center" wrapText="1"/>
    </xf>
    <xf numFmtId="166" fontId="7" fillId="0" borderId="48" xfId="30" applyNumberFormat="1" applyFont="1" applyBorder="1" applyAlignment="1">
      <alignment horizontal="right" wrapText="1"/>
    </xf>
    <xf numFmtId="166" fontId="7" fillId="0" borderId="49" xfId="30" applyNumberFormat="1" applyFont="1" applyBorder="1" applyAlignment="1">
      <alignment horizontal="right" wrapText="1"/>
    </xf>
    <xf numFmtId="166" fontId="7" fillId="0" borderId="51" xfId="30" applyNumberFormat="1" applyFont="1" applyBorder="1" applyAlignment="1">
      <alignment horizontal="right" wrapText="1"/>
    </xf>
    <xf numFmtId="166" fontId="7" fillId="0" borderId="52" xfId="30" applyNumberFormat="1" applyFont="1" applyBorder="1" applyAlignment="1">
      <alignment horizontal="right" vertical="center" wrapText="1"/>
    </xf>
    <xf numFmtId="4" fontId="33" fillId="5" borderId="3" xfId="2" applyNumberFormat="1" applyFont="1" applyFill="1" applyBorder="1" applyAlignment="1">
      <alignment horizontal="center" vertical="center" wrapText="1"/>
    </xf>
    <xf numFmtId="49" fontId="33" fillId="5" borderId="3" xfId="2" applyNumberFormat="1" applyFont="1" applyFill="1" applyBorder="1" applyAlignment="1">
      <alignment horizontal="center" vertical="center" wrapText="1"/>
    </xf>
    <xf numFmtId="49" fontId="33" fillId="5" borderId="3" xfId="2" applyNumberFormat="1" applyFont="1" applyFill="1" applyBorder="1" applyAlignment="1">
      <alignment horizontal="left" vertical="center" wrapText="1"/>
    </xf>
    <xf numFmtId="0" fontId="136" fillId="53" borderId="3" xfId="0" applyFont="1" applyFill="1" applyBorder="1" applyAlignment="1">
      <alignment vertical="center" wrapText="1"/>
    </xf>
    <xf numFmtId="49" fontId="10" fillId="0" borderId="0" xfId="0" applyNumberFormat="1" applyFont="1" applyAlignment="1">
      <alignment vertical="center" wrapText="1"/>
    </xf>
    <xf numFmtId="0" fontId="12" fillId="0" borderId="0" xfId="2" applyFont="1" applyAlignment="1">
      <alignment horizontal="right"/>
    </xf>
    <xf numFmtId="0" fontId="53" fillId="0" borderId="0" xfId="0" applyFont="1" applyAlignment="1">
      <alignment horizontal="center" vertical="center"/>
    </xf>
    <xf numFmtId="0" fontId="56" fillId="35" borderId="3" xfId="0" applyFont="1" applyFill="1" applyBorder="1" applyAlignment="1">
      <alignment horizontal="center" vertical="center" wrapText="1"/>
    </xf>
    <xf numFmtId="0" fontId="33" fillId="0" borderId="5" xfId="50" applyFont="1" applyBorder="1" applyAlignment="1">
      <alignment vertical="center" wrapText="1"/>
    </xf>
    <xf numFmtId="0" fontId="37" fillId="3" borderId="0" xfId="41" applyFont="1" applyFill="1" applyAlignment="1">
      <alignment vertical="center"/>
    </xf>
    <xf numFmtId="174" fontId="53" fillId="40" borderId="3" xfId="1" applyNumberFormat="1" applyFont="1" applyFill="1" applyBorder="1" applyAlignment="1" applyProtection="1">
      <alignment horizontal="center" vertical="center"/>
      <protection hidden="1"/>
    </xf>
    <xf numFmtId="166" fontId="52" fillId="37" borderId="58" xfId="30" applyNumberFormat="1" applyFont="1" applyFill="1" applyBorder="1" applyAlignment="1">
      <alignment horizontal="right" wrapText="1"/>
    </xf>
    <xf numFmtId="166" fontId="52" fillId="37" borderId="1" xfId="30" applyNumberFormat="1" applyFont="1" applyFill="1" applyBorder="1" applyAlignment="1">
      <alignment horizontal="right" wrapText="1"/>
    </xf>
    <xf numFmtId="166" fontId="52" fillId="37" borderId="2" xfId="30" applyNumberFormat="1" applyFont="1" applyFill="1" applyBorder="1" applyAlignment="1">
      <alignment horizontal="right" wrapText="1"/>
    </xf>
    <xf numFmtId="166" fontId="52" fillId="37" borderId="73" xfId="30" applyNumberFormat="1" applyFont="1" applyFill="1" applyBorder="1" applyAlignment="1">
      <alignment horizontal="right" wrapText="1"/>
    </xf>
    <xf numFmtId="166" fontId="52" fillId="37" borderId="55" xfId="30" applyNumberFormat="1" applyFont="1" applyFill="1" applyBorder="1" applyAlignment="1">
      <alignment horizontal="right" wrapText="1"/>
    </xf>
    <xf numFmtId="166" fontId="7" fillId="0" borderId="46" xfId="30" applyNumberFormat="1" applyFont="1" applyFill="1" applyBorder="1" applyAlignment="1">
      <alignment horizontal="right" wrapText="1"/>
    </xf>
    <xf numFmtId="166" fontId="7" fillId="0" borderId="36" xfId="30" applyNumberFormat="1" applyFont="1" applyFill="1" applyBorder="1" applyAlignment="1">
      <alignment horizontal="right" wrapText="1"/>
    </xf>
    <xf numFmtId="166" fontId="7" fillId="0" borderId="36" xfId="30" applyNumberFormat="1" applyFont="1" applyBorder="1" applyAlignment="1">
      <alignment horizontal="right" vertical="center" wrapText="1"/>
    </xf>
    <xf numFmtId="166" fontId="7" fillId="0" borderId="37" xfId="30" applyNumberFormat="1" applyFont="1" applyBorder="1" applyAlignment="1">
      <alignment horizontal="right" vertical="center" wrapText="1"/>
    </xf>
    <xf numFmtId="166" fontId="7" fillId="0" borderId="7" xfId="30" applyNumberFormat="1" applyFont="1" applyFill="1" applyBorder="1" applyAlignment="1">
      <alignment horizontal="right" wrapText="1"/>
    </xf>
    <xf numFmtId="166" fontId="7" fillId="0" borderId="8" xfId="30" applyNumberFormat="1" applyFont="1" applyFill="1" applyBorder="1" applyAlignment="1">
      <alignment horizontal="right" wrapText="1"/>
    </xf>
    <xf numFmtId="0" fontId="142" fillId="2" borderId="0" xfId="2" applyFont="1" applyFill="1"/>
    <xf numFmtId="0" fontId="33" fillId="0" borderId="0" xfId="0" applyFont="1" applyAlignment="1">
      <alignment horizontal="center"/>
    </xf>
    <xf numFmtId="166" fontId="130" fillId="53" borderId="144" xfId="1" applyNumberFormat="1" applyFont="1" applyFill="1" applyBorder="1" applyAlignment="1">
      <alignment horizontal="center" vertical="center" wrapText="1"/>
    </xf>
    <xf numFmtId="49" fontId="10" fillId="0" borderId="18" xfId="0" applyNumberFormat="1" applyFont="1" applyBorder="1" applyAlignment="1">
      <alignment horizontal="center" vertical="center" wrapText="1"/>
    </xf>
    <xf numFmtId="49" fontId="33" fillId="3" borderId="137" xfId="0" applyNumberFormat="1" applyFont="1" applyFill="1" applyBorder="1" applyAlignment="1">
      <alignment vertical="center" wrapText="1"/>
    </xf>
    <xf numFmtId="49" fontId="13" fillId="3" borderId="93" xfId="0" applyNumberFormat="1" applyFont="1" applyFill="1" applyBorder="1" applyAlignment="1">
      <alignment horizontal="left" vertical="center" wrapText="1"/>
    </xf>
    <xf numFmtId="166" fontId="13" fillId="3" borderId="93" xfId="1" applyNumberFormat="1" applyFont="1" applyFill="1" applyBorder="1" applyAlignment="1">
      <alignment horizontal="right" wrapText="1"/>
    </xf>
    <xf numFmtId="166" fontId="13" fillId="3" borderId="105" xfId="1" applyNumberFormat="1" applyFont="1" applyFill="1" applyBorder="1" applyAlignment="1">
      <alignment horizontal="right" wrapText="1"/>
    </xf>
    <xf numFmtId="49" fontId="33" fillId="3" borderId="145" xfId="0" applyNumberFormat="1" applyFont="1" applyFill="1" applyBorder="1" applyAlignment="1">
      <alignment vertical="center" wrapText="1"/>
    </xf>
    <xf numFmtId="49" fontId="13" fillId="3" borderId="97" xfId="0" applyNumberFormat="1" applyFont="1" applyFill="1" applyBorder="1" applyAlignment="1">
      <alignment horizontal="left" vertical="center" wrapText="1"/>
    </xf>
    <xf numFmtId="166" fontId="13" fillId="3" borderId="97" xfId="1" applyNumberFormat="1" applyFont="1" applyFill="1" applyBorder="1" applyAlignment="1">
      <alignment horizontal="right" wrapText="1"/>
    </xf>
    <xf numFmtId="166" fontId="13" fillId="3" borderId="101" xfId="1" applyNumberFormat="1" applyFont="1" applyFill="1" applyBorder="1" applyAlignment="1">
      <alignment horizontal="right" wrapText="1"/>
    </xf>
    <xf numFmtId="49" fontId="33" fillId="3" borderId="138" xfId="0" applyNumberFormat="1" applyFont="1" applyFill="1" applyBorder="1" applyAlignment="1">
      <alignment vertical="center" wrapText="1"/>
    </xf>
    <xf numFmtId="49" fontId="13" fillId="3" borderId="87" xfId="0" applyNumberFormat="1" applyFont="1" applyFill="1" applyBorder="1" applyAlignment="1">
      <alignment horizontal="left" vertical="center" wrapText="1"/>
    </xf>
    <xf numFmtId="166" fontId="13" fillId="3" borderId="87" xfId="1" applyNumberFormat="1" applyFont="1" applyFill="1" applyBorder="1" applyAlignment="1">
      <alignment horizontal="right" wrapText="1"/>
    </xf>
    <xf numFmtId="166" fontId="13" fillId="3" borderId="106" xfId="1" applyNumberFormat="1" applyFont="1" applyFill="1" applyBorder="1" applyAlignment="1">
      <alignment horizontal="right" wrapText="1"/>
    </xf>
    <xf numFmtId="49" fontId="33" fillId="3" borderId="137" xfId="0" applyNumberFormat="1" applyFont="1" applyFill="1" applyBorder="1" applyAlignment="1">
      <alignment horizontal="center" vertical="center" wrapText="1"/>
    </xf>
    <xf numFmtId="49" fontId="33" fillId="3" borderId="93" xfId="0" applyNumberFormat="1" applyFont="1" applyFill="1" applyBorder="1" applyAlignment="1">
      <alignment horizontal="left" vertical="center" wrapText="1"/>
    </xf>
    <xf numFmtId="166" fontId="33" fillId="3" borderId="93" xfId="1" applyNumberFormat="1" applyFont="1" applyFill="1" applyBorder="1" applyAlignment="1">
      <alignment horizontal="left" wrapText="1"/>
    </xf>
    <xf numFmtId="166" fontId="33" fillId="3" borderId="105" xfId="1" applyNumberFormat="1" applyFont="1" applyFill="1" applyBorder="1" applyAlignment="1">
      <alignment horizontal="left" wrapText="1"/>
    </xf>
    <xf numFmtId="49" fontId="33" fillId="3" borderId="145" xfId="0" applyNumberFormat="1" applyFont="1" applyFill="1" applyBorder="1" applyAlignment="1">
      <alignment horizontal="center" vertical="center" wrapText="1"/>
    </xf>
    <xf numFmtId="49" fontId="33" fillId="3" borderId="97" xfId="0" applyNumberFormat="1" applyFont="1" applyFill="1" applyBorder="1" applyAlignment="1">
      <alignment horizontal="left" vertical="center" wrapText="1"/>
    </xf>
    <xf numFmtId="166" fontId="33" fillId="3" borderId="97" xfId="1" applyNumberFormat="1" applyFont="1" applyFill="1" applyBorder="1" applyAlignment="1">
      <alignment horizontal="left" wrapText="1"/>
    </xf>
    <xf numFmtId="166" fontId="33" fillId="3" borderId="101" xfId="1" applyNumberFormat="1" applyFont="1" applyFill="1" applyBorder="1" applyAlignment="1">
      <alignment horizontal="left" wrapText="1"/>
    </xf>
    <xf numFmtId="49" fontId="33" fillId="3" borderId="138" xfId="0" applyNumberFormat="1" applyFont="1" applyFill="1" applyBorder="1" applyAlignment="1">
      <alignment horizontal="center" vertical="center" wrapText="1"/>
    </xf>
    <xf numFmtId="49" fontId="33" fillId="3" borderId="87" xfId="0" applyNumberFormat="1" applyFont="1" applyFill="1" applyBorder="1" applyAlignment="1">
      <alignment horizontal="left" vertical="center" wrapText="1"/>
    </xf>
    <xf numFmtId="166" fontId="33" fillId="3" borderId="87" xfId="1" applyNumberFormat="1" applyFont="1" applyFill="1" applyBorder="1" applyAlignment="1">
      <alignment horizontal="left" wrapText="1"/>
    </xf>
    <xf numFmtId="166" fontId="33" fillId="3" borderId="106" xfId="1" applyNumberFormat="1" applyFont="1" applyFill="1" applyBorder="1" applyAlignment="1">
      <alignment horizontal="left" wrapText="1"/>
    </xf>
    <xf numFmtId="0" fontId="74" fillId="0" borderId="4" xfId="50" applyFont="1" applyBorder="1" applyAlignment="1">
      <alignment horizontal="left" vertical="center"/>
    </xf>
    <xf numFmtId="0" fontId="74" fillId="0" borderId="5" xfId="50" applyFont="1" applyBorder="1" applyAlignment="1">
      <alignment horizontal="left" vertical="center"/>
    </xf>
    <xf numFmtId="0" fontId="74" fillId="0" borderId="6" xfId="50" applyFont="1" applyBorder="1" applyAlignment="1">
      <alignment horizontal="left" vertical="center"/>
    </xf>
    <xf numFmtId="0" fontId="92" fillId="0" borderId="4" xfId="50" applyFont="1" applyBorder="1" applyAlignment="1">
      <alignment horizontal="center" vertical="center"/>
    </xf>
    <xf numFmtId="0" fontId="92" fillId="0" borderId="5" xfId="50" applyFont="1" applyBorder="1" applyAlignment="1">
      <alignment horizontal="center" vertical="center"/>
    </xf>
    <xf numFmtId="0" fontId="92" fillId="0" borderId="6" xfId="50" applyFont="1" applyBorder="1" applyAlignment="1">
      <alignment horizontal="center" vertical="center"/>
    </xf>
    <xf numFmtId="0" fontId="91" fillId="0" borderId="0" xfId="50" applyFont="1" applyAlignment="1">
      <alignment horizontal="left" vertical="center" wrapText="1" indent="13"/>
    </xf>
    <xf numFmtId="0" fontId="91" fillId="0" borderId="0" xfId="50" applyFont="1" applyAlignment="1">
      <alignment horizontal="left" vertical="center" indent="13"/>
    </xf>
    <xf numFmtId="0" fontId="74" fillId="3" borderId="19" xfId="50" applyFont="1" applyFill="1" applyBorder="1" applyAlignment="1">
      <alignment horizontal="center" vertical="center"/>
    </xf>
    <xf numFmtId="0" fontId="74" fillId="3" borderId="20" xfId="50" applyFont="1" applyFill="1" applyBorder="1" applyAlignment="1">
      <alignment horizontal="center" vertical="center"/>
    </xf>
    <xf numFmtId="0" fontId="74" fillId="3" borderId="21" xfId="50" applyFont="1" applyFill="1" applyBorder="1" applyAlignment="1">
      <alignment horizontal="center" vertical="center"/>
    </xf>
    <xf numFmtId="0" fontId="13" fillId="3" borderId="19" xfId="50" applyFont="1" applyFill="1" applyBorder="1" applyAlignment="1">
      <alignment horizontal="left" vertical="center"/>
    </xf>
    <xf numFmtId="0" fontId="13" fillId="3" borderId="20" xfId="50" applyFont="1" applyFill="1" applyBorder="1" applyAlignment="1">
      <alignment horizontal="left" vertical="center"/>
    </xf>
    <xf numFmtId="0" fontId="13" fillId="3" borderId="21" xfId="50" applyFont="1" applyFill="1" applyBorder="1" applyAlignment="1">
      <alignment horizontal="left" vertical="center"/>
    </xf>
    <xf numFmtId="49" fontId="13" fillId="5" borderId="40" xfId="2" applyNumberFormat="1" applyFont="1" applyFill="1" applyBorder="1" applyAlignment="1">
      <alignment horizontal="left" vertical="center" wrapText="1"/>
    </xf>
    <xf numFmtId="49" fontId="13" fillId="5" borderId="42" xfId="2" applyNumberFormat="1" applyFont="1" applyFill="1" applyBorder="1" applyAlignment="1">
      <alignment horizontal="left" vertical="center" wrapText="1"/>
    </xf>
    <xf numFmtId="0" fontId="10" fillId="2" borderId="0" xfId="2" applyFont="1" applyFill="1" applyAlignment="1">
      <alignment horizontal="center" vertical="center" wrapText="1"/>
    </xf>
    <xf numFmtId="49" fontId="52" fillId="5" borderId="25" xfId="2" applyNumberFormat="1" applyFont="1" applyFill="1" applyBorder="1" applyAlignment="1">
      <alignment horizontal="left" vertical="center" wrapText="1" indent="5"/>
    </xf>
    <xf numFmtId="49" fontId="52" fillId="5" borderId="107" xfId="2" applyNumberFormat="1" applyFont="1" applyFill="1" applyBorder="1" applyAlignment="1">
      <alignment horizontal="left" vertical="center" wrapText="1" indent="5"/>
    </xf>
    <xf numFmtId="49" fontId="13" fillId="5" borderId="75" xfId="2" applyNumberFormat="1" applyFont="1" applyFill="1" applyBorder="1" applyAlignment="1">
      <alignment horizontal="center" vertical="center" wrapText="1"/>
    </xf>
    <xf numFmtId="49" fontId="13" fillId="54" borderId="40" xfId="2" applyNumberFormat="1" applyFont="1" applyFill="1" applyBorder="1" applyAlignment="1">
      <alignment horizontal="left" vertical="center" wrapText="1"/>
    </xf>
    <xf numFmtId="49" fontId="13" fillId="54" borderId="42" xfId="2" applyNumberFormat="1" applyFont="1" applyFill="1" applyBorder="1" applyAlignment="1">
      <alignment horizontal="left" vertical="center" wrapText="1"/>
    </xf>
    <xf numFmtId="0" fontId="132" fillId="2" borderId="0" xfId="2" applyFont="1" applyFill="1" applyAlignment="1">
      <alignment horizontal="center" vertical="center" wrapText="1"/>
    </xf>
    <xf numFmtId="49" fontId="134" fillId="55" borderId="40" xfId="2" applyNumberFormat="1" applyFont="1" applyFill="1" applyBorder="1" applyAlignment="1">
      <alignment horizontal="left" vertical="center" wrapText="1"/>
    </xf>
    <xf numFmtId="49" fontId="134" fillId="55" borderId="42" xfId="2" applyNumberFormat="1" applyFont="1" applyFill="1" applyBorder="1" applyAlignment="1">
      <alignment horizontal="left" vertical="center" wrapText="1"/>
    </xf>
    <xf numFmtId="0" fontId="13" fillId="47" borderId="46" xfId="2" applyFont="1" applyFill="1" applyBorder="1" applyAlignment="1">
      <alignment horizontal="center" vertical="center" wrapText="1"/>
    </xf>
    <xf numFmtId="0" fontId="13" fillId="47" borderId="36" xfId="2" applyFont="1" applyFill="1" applyBorder="1" applyAlignment="1">
      <alignment horizontal="center" vertical="center" wrapText="1"/>
    </xf>
    <xf numFmtId="0" fontId="13" fillId="47" borderId="37" xfId="2" applyFont="1" applyFill="1" applyBorder="1" applyAlignment="1">
      <alignment horizontal="center" vertical="center" wrapText="1"/>
    </xf>
    <xf numFmtId="0" fontId="10" fillId="2" borderId="18" xfId="2" applyFont="1" applyFill="1" applyBorder="1" applyAlignment="1">
      <alignment horizontal="left"/>
    </xf>
    <xf numFmtId="0" fontId="12" fillId="2" borderId="18" xfId="2" applyFont="1" applyFill="1" applyBorder="1" applyAlignment="1">
      <alignment horizontal="left"/>
    </xf>
    <xf numFmtId="49" fontId="13" fillId="54" borderId="46" xfId="2" applyNumberFormat="1" applyFont="1" applyFill="1" applyBorder="1" applyAlignment="1">
      <alignment horizontal="left" vertical="center" wrapText="1"/>
    </xf>
    <xf numFmtId="49" fontId="13" fillId="54" borderId="37" xfId="2" applyNumberFormat="1" applyFont="1" applyFill="1" applyBorder="1" applyAlignment="1">
      <alignment horizontal="left" vertical="center" wrapText="1"/>
    </xf>
    <xf numFmtId="49" fontId="52" fillId="5" borderId="4" xfId="2" applyNumberFormat="1" applyFont="1" applyFill="1" applyBorder="1" applyAlignment="1">
      <alignment horizontal="left" wrapText="1" indent="5"/>
    </xf>
    <xf numFmtId="49" fontId="52" fillId="5" borderId="6" xfId="2" applyNumberFormat="1" applyFont="1" applyFill="1" applyBorder="1" applyAlignment="1">
      <alignment horizontal="left" wrapText="1" indent="5"/>
    </xf>
    <xf numFmtId="49" fontId="130" fillId="3" borderId="75" xfId="2" applyNumberFormat="1" applyFont="1" applyFill="1" applyBorder="1" applyAlignment="1">
      <alignment horizontal="center" vertical="center" wrapText="1"/>
    </xf>
    <xf numFmtId="49" fontId="13" fillId="0" borderId="75" xfId="2" applyNumberFormat="1" applyFont="1" applyBorder="1" applyAlignment="1">
      <alignment horizontal="center" vertical="center" wrapText="1"/>
    </xf>
    <xf numFmtId="49" fontId="13" fillId="53" borderId="75" xfId="2" applyNumberFormat="1" applyFont="1" applyFill="1" applyBorder="1" applyAlignment="1">
      <alignment horizontal="center" vertical="center" wrapText="1"/>
    </xf>
    <xf numFmtId="49" fontId="13" fillId="54" borderId="4" xfId="2" applyNumberFormat="1" applyFont="1" applyFill="1" applyBorder="1" applyAlignment="1">
      <alignment horizontal="left" vertical="center" wrapText="1"/>
    </xf>
    <xf numFmtId="49" fontId="13" fillId="54" borderId="6" xfId="2" applyNumberFormat="1" applyFont="1" applyFill="1" applyBorder="1" applyAlignment="1">
      <alignment horizontal="left" vertical="center" wrapText="1"/>
    </xf>
    <xf numFmtId="49" fontId="134" fillId="55" borderId="5" xfId="2" applyNumberFormat="1" applyFont="1" applyFill="1" applyBorder="1" applyAlignment="1">
      <alignment horizontal="left" vertical="center" wrapText="1"/>
    </xf>
    <xf numFmtId="49" fontId="13" fillId="54" borderId="7" xfId="2" applyNumberFormat="1" applyFont="1" applyFill="1" applyBorder="1" applyAlignment="1">
      <alignment horizontal="left" vertical="center" wrapText="1"/>
    </xf>
    <xf numFmtId="49" fontId="13" fillId="54" borderId="33" xfId="2" applyNumberFormat="1" applyFont="1" applyFill="1" applyBorder="1" applyAlignment="1">
      <alignment horizontal="left" vertical="center" wrapText="1"/>
    </xf>
    <xf numFmtId="0" fontId="13" fillId="47" borderId="45" xfId="2" applyFont="1" applyFill="1" applyBorder="1" applyAlignment="1">
      <alignment horizontal="center" vertical="center" wrapText="1"/>
    </xf>
    <xf numFmtId="0" fontId="13" fillId="47" borderId="47" xfId="2" applyFont="1" applyFill="1" applyBorder="1" applyAlignment="1">
      <alignment horizontal="center" vertical="center" wrapText="1"/>
    </xf>
    <xf numFmtId="0" fontId="13" fillId="47" borderId="139" xfId="2" applyFont="1" applyFill="1" applyBorder="1" applyAlignment="1">
      <alignment horizontal="center" vertical="center" wrapText="1"/>
    </xf>
    <xf numFmtId="0" fontId="11" fillId="47" borderId="46" xfId="2" applyFont="1" applyFill="1" applyBorder="1" applyAlignment="1">
      <alignment horizontal="center" vertical="center" wrapText="1"/>
    </xf>
    <xf numFmtId="0" fontId="11" fillId="47" borderId="37" xfId="2" applyFont="1" applyFill="1" applyBorder="1" applyAlignment="1">
      <alignment horizontal="center" vertical="center" wrapText="1"/>
    </xf>
    <xf numFmtId="0" fontId="11" fillId="47" borderId="4" xfId="2" applyFont="1" applyFill="1" applyBorder="1" applyAlignment="1">
      <alignment horizontal="center" vertical="center" wrapText="1"/>
    </xf>
    <xf numFmtId="0" fontId="11" fillId="47" borderId="6" xfId="2" applyFont="1" applyFill="1" applyBorder="1" applyAlignment="1">
      <alignment horizontal="center" vertical="center" wrapText="1"/>
    </xf>
    <xf numFmtId="0" fontId="11" fillId="47" borderId="7" xfId="2" applyFont="1" applyFill="1" applyBorder="1" applyAlignment="1">
      <alignment horizontal="center" vertical="center" wrapText="1"/>
    </xf>
    <xf numFmtId="0" fontId="11" fillId="47" borderId="33" xfId="2" applyFont="1" applyFill="1" applyBorder="1" applyAlignment="1">
      <alignment horizontal="center" vertical="center" wrapText="1"/>
    </xf>
    <xf numFmtId="0" fontId="13" fillId="47" borderId="5" xfId="2" applyFont="1" applyFill="1" applyBorder="1" applyAlignment="1">
      <alignment horizontal="center" vertical="center" wrapText="1"/>
    </xf>
    <xf numFmtId="0" fontId="13" fillId="47" borderId="6" xfId="2" applyFont="1" applyFill="1" applyBorder="1" applyAlignment="1">
      <alignment horizontal="center" vertical="center" wrapText="1"/>
    </xf>
    <xf numFmtId="0" fontId="13" fillId="47" borderId="4" xfId="2" applyFont="1" applyFill="1" applyBorder="1" applyAlignment="1">
      <alignment horizontal="center" vertical="center" wrapText="1"/>
    </xf>
    <xf numFmtId="0" fontId="13" fillId="47" borderId="7" xfId="2" applyFont="1" applyFill="1" applyBorder="1" applyAlignment="1">
      <alignment horizontal="center" vertical="center" wrapText="1"/>
    </xf>
    <xf numFmtId="49" fontId="13" fillId="3" borderId="51" xfId="2" applyNumberFormat="1" applyFont="1" applyFill="1" applyBorder="1" applyAlignment="1">
      <alignment horizontal="center" vertical="center" wrapText="1"/>
    </xf>
    <xf numFmtId="49" fontId="13" fillId="47" borderId="40" xfId="2" applyNumberFormat="1" applyFont="1" applyFill="1" applyBorder="1" applyAlignment="1">
      <alignment vertical="center" wrapText="1"/>
    </xf>
    <xf numFmtId="49" fontId="13" fillId="47" borderId="42" xfId="2" applyNumberFormat="1" applyFont="1" applyFill="1" applyBorder="1" applyAlignment="1">
      <alignment vertical="center" wrapText="1"/>
    </xf>
    <xf numFmtId="49" fontId="13" fillId="5" borderId="0" xfId="2" applyNumberFormat="1" applyFont="1" applyFill="1" applyAlignment="1">
      <alignment horizontal="center" vertical="center" wrapText="1"/>
    </xf>
    <xf numFmtId="49" fontId="13" fillId="28" borderId="38" xfId="2" applyNumberFormat="1" applyFont="1" applyFill="1" applyBorder="1" applyAlignment="1">
      <alignment horizontal="center" vertical="center" wrapText="1"/>
    </xf>
    <xf numFmtId="49" fontId="13" fillId="5" borderId="29" xfId="2" applyNumberFormat="1" applyFont="1" applyFill="1" applyBorder="1" applyAlignment="1">
      <alignment horizontal="center" vertical="center" wrapText="1"/>
    </xf>
    <xf numFmtId="49" fontId="13" fillId="5" borderId="141" xfId="2" applyNumberFormat="1" applyFont="1" applyFill="1" applyBorder="1" applyAlignment="1">
      <alignment horizontal="center" vertical="center" wrapText="1"/>
    </xf>
    <xf numFmtId="0" fontId="67" fillId="0" borderId="142" xfId="2" applyFont="1" applyBorder="1" applyAlignment="1">
      <alignment horizontal="right"/>
    </xf>
    <xf numFmtId="0" fontId="67" fillId="0" borderId="0" xfId="2" applyFont="1" applyAlignment="1">
      <alignment horizontal="right"/>
    </xf>
    <xf numFmtId="0" fontId="127" fillId="0" borderId="0" xfId="0" applyFont="1" applyAlignment="1">
      <alignment horizontal="center"/>
    </xf>
    <xf numFmtId="0" fontId="56" fillId="0" borderId="20" xfId="0" applyFont="1" applyBorder="1" applyAlignment="1">
      <alignment horizontal="center"/>
    </xf>
    <xf numFmtId="0" fontId="67" fillId="2" borderId="0" xfId="2" applyFont="1" applyFill="1" applyAlignment="1">
      <alignment horizontal="left"/>
    </xf>
    <xf numFmtId="0" fontId="56" fillId="0" borderId="44" xfId="0" applyFont="1" applyBorder="1" applyAlignment="1">
      <alignment horizontal="center"/>
    </xf>
    <xf numFmtId="0" fontId="125" fillId="46" borderId="3" xfId="0" applyFont="1" applyFill="1" applyBorder="1" applyAlignment="1">
      <alignment horizontal="center"/>
    </xf>
    <xf numFmtId="0" fontId="53" fillId="46" borderId="3" xfId="0" applyFont="1" applyFill="1" applyBorder="1" applyAlignment="1">
      <alignment horizontal="center"/>
    </xf>
    <xf numFmtId="0" fontId="56" fillId="3" borderId="19" xfId="0" applyFont="1" applyFill="1" applyBorder="1" applyAlignment="1">
      <alignment horizontal="center"/>
    </xf>
    <xf numFmtId="0" fontId="56" fillId="3" borderId="20" xfId="0" applyFont="1" applyFill="1" applyBorder="1" applyAlignment="1">
      <alignment horizontal="center"/>
    </xf>
    <xf numFmtId="0" fontId="56" fillId="3" borderId="21" xfId="0" applyFont="1" applyFill="1" applyBorder="1" applyAlignment="1">
      <alignment horizontal="center"/>
    </xf>
    <xf numFmtId="0" fontId="56" fillId="35" borderId="58" xfId="0" applyFont="1" applyFill="1" applyBorder="1" applyAlignment="1">
      <alignment horizontal="center" vertical="center"/>
    </xf>
    <xf numFmtId="0" fontId="56" fillId="35" borderId="55" xfId="0" applyFont="1" applyFill="1" applyBorder="1" applyAlignment="1">
      <alignment horizontal="center" vertical="center"/>
    </xf>
    <xf numFmtId="0" fontId="56" fillId="35" borderId="19" xfId="0" applyFont="1" applyFill="1" applyBorder="1" applyAlignment="1">
      <alignment horizontal="center"/>
    </xf>
    <xf numFmtId="0" fontId="56" fillId="35" borderId="21" xfId="0" applyFont="1" applyFill="1" applyBorder="1" applyAlignment="1">
      <alignment horizontal="center"/>
    </xf>
    <xf numFmtId="0" fontId="37" fillId="0" borderId="44" xfId="2" applyFont="1" applyBorder="1" applyAlignment="1">
      <alignment horizontal="center" vertical="center"/>
    </xf>
    <xf numFmtId="0" fontId="37" fillId="2" borderId="18" xfId="2" applyFont="1" applyFill="1" applyBorder="1" applyAlignment="1">
      <alignment horizontal="left"/>
    </xf>
    <xf numFmtId="0" fontId="37" fillId="3" borderId="27" xfId="48" applyFont="1" applyFill="1" applyBorder="1" applyAlignment="1">
      <alignment horizontal="center" vertical="center" wrapText="1"/>
    </xf>
    <xf numFmtId="0" fontId="37" fillId="3" borderId="44" xfId="48" applyFont="1" applyFill="1" applyBorder="1" applyAlignment="1">
      <alignment horizontal="center" vertical="center" wrapText="1"/>
    </xf>
    <xf numFmtId="0" fontId="37" fillId="3" borderId="28" xfId="48" applyFont="1" applyFill="1" applyBorder="1" applyAlignment="1">
      <alignment horizontal="center" vertical="center" wrapText="1"/>
    </xf>
    <xf numFmtId="0" fontId="13" fillId="2" borderId="0" xfId="2" applyFont="1" applyFill="1" applyAlignment="1">
      <alignment horizontal="center" wrapText="1"/>
    </xf>
    <xf numFmtId="0" fontId="13" fillId="2" borderId="0" xfId="2" applyFont="1" applyFill="1" applyAlignment="1">
      <alignment horizontal="center"/>
    </xf>
    <xf numFmtId="0" fontId="136" fillId="53" borderId="3" xfId="0" applyFont="1" applyFill="1" applyBorder="1" applyAlignment="1">
      <alignment horizontal="center" vertical="center" wrapText="1"/>
    </xf>
    <xf numFmtId="0" fontId="136" fillId="53" borderId="3" xfId="2" applyFont="1" applyFill="1" applyBorder="1" applyAlignment="1">
      <alignment horizontal="center" vertical="center" wrapText="1"/>
    </xf>
    <xf numFmtId="0" fontId="136" fillId="53" borderId="19" xfId="2" applyFont="1" applyFill="1" applyBorder="1" applyAlignment="1">
      <alignment horizontal="center" vertical="center" wrapText="1"/>
    </xf>
    <xf numFmtId="0" fontId="136" fillId="53" borderId="21" xfId="2" applyFont="1" applyFill="1" applyBorder="1" applyAlignment="1">
      <alignment horizontal="center" vertical="center" wrapText="1"/>
    </xf>
    <xf numFmtId="0" fontId="136" fillId="53" borderId="58" xfId="2" applyFont="1" applyFill="1" applyBorder="1" applyAlignment="1">
      <alignment horizontal="center" vertical="center" wrapText="1"/>
    </xf>
    <xf numFmtId="0" fontId="136" fillId="53" borderId="53" xfId="2" applyFont="1" applyFill="1" applyBorder="1" applyAlignment="1">
      <alignment horizontal="center" vertical="center" wrapText="1"/>
    </xf>
    <xf numFmtId="49" fontId="37" fillId="3" borderId="25" xfId="40" applyNumberFormat="1" applyFont="1" applyFill="1" applyBorder="1" applyAlignment="1">
      <alignment horizontal="center" vertical="center" wrapText="1"/>
    </xf>
    <xf numFmtId="49" fontId="37" fillId="3" borderId="26" xfId="40" applyNumberFormat="1" applyFont="1" applyFill="1" applyBorder="1" applyAlignment="1">
      <alignment horizontal="center" vertical="center" wrapText="1"/>
    </xf>
    <xf numFmtId="49" fontId="37" fillId="3" borderId="107" xfId="40" applyNumberFormat="1" applyFont="1" applyFill="1" applyBorder="1" applyAlignment="1">
      <alignment horizontal="center" vertical="center" wrapText="1"/>
    </xf>
    <xf numFmtId="49" fontId="136" fillId="55" borderId="25" xfId="0" applyNumberFormat="1" applyFont="1" applyFill="1" applyBorder="1" applyAlignment="1">
      <alignment horizontal="center" vertical="center" wrapText="1"/>
    </xf>
    <xf numFmtId="49" fontId="136" fillId="55" borderId="50" xfId="0" applyNumberFormat="1" applyFont="1" applyFill="1" applyBorder="1" applyAlignment="1">
      <alignment horizontal="center" vertical="center" wrapText="1"/>
    </xf>
    <xf numFmtId="0" fontId="13" fillId="0" borderId="44" xfId="2" applyFont="1" applyBorder="1" applyAlignment="1">
      <alignment horizontal="center"/>
    </xf>
    <xf numFmtId="49" fontId="12" fillId="5" borderId="25" xfId="0" applyNumberFormat="1" applyFont="1" applyFill="1" applyBorder="1" applyAlignment="1">
      <alignment horizontal="center" vertical="center" wrapText="1"/>
    </xf>
    <xf numFmtId="49" fontId="12" fillId="5" borderId="26" xfId="0" applyNumberFormat="1" applyFont="1" applyFill="1" applyBorder="1" applyAlignment="1">
      <alignment horizontal="center" vertical="center" wrapText="1"/>
    </xf>
    <xf numFmtId="49" fontId="12" fillId="5" borderId="107" xfId="0" applyNumberFormat="1" applyFont="1" applyFill="1" applyBorder="1" applyAlignment="1">
      <alignment horizontal="center" vertical="center" wrapText="1"/>
    </xf>
    <xf numFmtId="0" fontId="137" fillId="2" borderId="0" xfId="2" applyFont="1" applyFill="1" applyAlignment="1">
      <alignment horizontal="center" wrapText="1"/>
    </xf>
    <xf numFmtId="0" fontId="137" fillId="2" borderId="0" xfId="2" applyFont="1" applyFill="1" applyAlignment="1">
      <alignment horizontal="center"/>
    </xf>
    <xf numFmtId="49" fontId="13" fillId="47" borderId="46" xfId="0" applyNumberFormat="1" applyFont="1" applyFill="1" applyBorder="1" applyAlignment="1">
      <alignment horizontal="left" vertical="center" wrapText="1"/>
    </xf>
    <xf numFmtId="49" fontId="13" fillId="47" borderId="36" xfId="0" applyNumberFormat="1" applyFont="1" applyFill="1" applyBorder="1" applyAlignment="1">
      <alignment horizontal="left" vertical="center" wrapText="1"/>
    </xf>
    <xf numFmtId="166" fontId="130" fillId="53" borderId="7" xfId="1" applyNumberFormat="1" applyFont="1" applyFill="1" applyBorder="1" applyAlignment="1">
      <alignment horizontal="center" vertical="center" wrapText="1"/>
    </xf>
    <xf numFmtId="166" fontId="130" fillId="53" borderId="8" xfId="1" applyNumberFormat="1" applyFont="1" applyFill="1" applyBorder="1" applyAlignment="1">
      <alignment horizontal="center" vertical="center" wrapText="1"/>
    </xf>
    <xf numFmtId="0" fontId="130" fillId="53" borderId="3" xfId="0" applyFont="1" applyFill="1" applyBorder="1" applyAlignment="1">
      <alignment horizontal="center" vertical="center" wrapText="1"/>
    </xf>
    <xf numFmtId="0" fontId="130" fillId="53" borderId="3" xfId="2" applyFont="1" applyFill="1" applyBorder="1" applyAlignment="1">
      <alignment horizontal="center" vertical="center" wrapText="1"/>
    </xf>
    <xf numFmtId="0" fontId="130" fillId="53" borderId="19" xfId="2" applyFont="1" applyFill="1" applyBorder="1" applyAlignment="1">
      <alignment horizontal="center" vertical="center" wrapText="1"/>
    </xf>
    <xf numFmtId="0" fontId="130" fillId="53" borderId="21" xfId="2" applyFont="1" applyFill="1" applyBorder="1" applyAlignment="1">
      <alignment horizontal="center" vertical="center" wrapText="1"/>
    </xf>
    <xf numFmtId="0" fontId="95" fillId="53" borderId="58" xfId="2" applyFont="1" applyFill="1" applyBorder="1" applyAlignment="1">
      <alignment horizontal="center" vertical="center" wrapText="1"/>
    </xf>
    <xf numFmtId="0" fontId="95" fillId="53" borderId="55" xfId="2" applyFont="1" applyFill="1" applyBorder="1" applyAlignment="1">
      <alignment horizontal="center" vertical="center" wrapText="1"/>
    </xf>
    <xf numFmtId="0" fontId="12" fillId="3" borderId="27" xfId="0" applyFont="1" applyFill="1" applyBorder="1" applyAlignment="1">
      <alignment horizontal="center" vertical="center" wrapText="1"/>
    </xf>
    <xf numFmtId="0" fontId="12" fillId="3" borderId="44" xfId="0" applyFont="1" applyFill="1" applyBorder="1" applyAlignment="1">
      <alignment horizontal="center" vertical="center" wrapText="1"/>
    </xf>
    <xf numFmtId="0" fontId="12" fillId="3" borderId="28" xfId="0" applyFont="1" applyFill="1" applyBorder="1" applyAlignment="1">
      <alignment horizontal="center" vertical="center" wrapText="1"/>
    </xf>
    <xf numFmtId="49" fontId="12" fillId="3" borderId="4" xfId="0" applyNumberFormat="1" applyFont="1" applyFill="1" applyBorder="1" applyAlignment="1">
      <alignment horizontal="center" vertical="center" wrapText="1"/>
    </xf>
    <xf numFmtId="49" fontId="12" fillId="3" borderId="5" xfId="0" applyNumberFormat="1" applyFont="1" applyFill="1" applyBorder="1" applyAlignment="1">
      <alignment horizontal="center" vertical="center" wrapText="1"/>
    </xf>
    <xf numFmtId="49" fontId="12" fillId="3" borderId="6" xfId="0" applyNumberFormat="1" applyFont="1" applyFill="1" applyBorder="1" applyAlignment="1">
      <alignment horizontal="center" vertical="center" wrapText="1"/>
    </xf>
    <xf numFmtId="49" fontId="130" fillId="53" borderId="31" xfId="0" applyNumberFormat="1" applyFont="1" applyFill="1" applyBorder="1" applyAlignment="1">
      <alignment horizontal="center" vertical="center" wrapText="1"/>
    </xf>
    <xf numFmtId="49" fontId="130" fillId="53" borderId="32" xfId="0" applyNumberFormat="1" applyFont="1" applyFill="1" applyBorder="1" applyAlignment="1">
      <alignment horizontal="center" vertical="center" wrapText="1"/>
    </xf>
    <xf numFmtId="0" fontId="137" fillId="2" borderId="0" xfId="54" applyFont="1" applyFill="1" applyAlignment="1">
      <alignment horizontal="center" wrapText="1"/>
    </xf>
    <xf numFmtId="0" fontId="95" fillId="53" borderId="53" xfId="2" applyFont="1" applyFill="1" applyBorder="1" applyAlignment="1">
      <alignment horizontal="center" vertical="center" wrapText="1"/>
    </xf>
    <xf numFmtId="0" fontId="56" fillId="3" borderId="0" xfId="40" applyFont="1" applyFill="1" applyAlignment="1">
      <alignment horizontal="center" vertical="center"/>
    </xf>
    <xf numFmtId="0" fontId="56" fillId="3" borderId="109" xfId="40" applyFont="1" applyFill="1" applyBorder="1" applyAlignment="1">
      <alignment horizontal="center" vertical="center"/>
    </xf>
    <xf numFmtId="0" fontId="62" fillId="2" borderId="0" xfId="2" applyFont="1" applyFill="1" applyAlignment="1">
      <alignment horizontal="left"/>
    </xf>
    <xf numFmtId="0" fontId="93" fillId="2" borderId="0" xfId="48" applyFont="1" applyFill="1" applyAlignment="1">
      <alignment horizontal="left" wrapText="1"/>
    </xf>
    <xf numFmtId="0" fontId="56" fillId="3" borderId="44" xfId="40" applyFont="1" applyFill="1" applyBorder="1" applyAlignment="1">
      <alignment horizontal="center" vertical="center"/>
    </xf>
    <xf numFmtId="0" fontId="55" fillId="43" borderId="3" xfId="0" applyFont="1" applyFill="1" applyBorder="1" applyAlignment="1">
      <alignment horizontal="center" vertical="center" wrapText="1"/>
    </xf>
    <xf numFmtId="0" fontId="11" fillId="43" borderId="3" xfId="2" applyFont="1" applyFill="1" applyBorder="1" applyAlignment="1">
      <alignment horizontal="center" vertical="center" wrapText="1"/>
    </xf>
    <xf numFmtId="0" fontId="11" fillId="43" borderId="19" xfId="2" applyFont="1" applyFill="1" applyBorder="1" applyAlignment="1">
      <alignment horizontal="center" vertical="center" wrapText="1"/>
    </xf>
    <xf numFmtId="0" fontId="11" fillId="43" borderId="21" xfId="2" applyFont="1" applyFill="1" applyBorder="1" applyAlignment="1">
      <alignment horizontal="center" vertical="center" wrapText="1"/>
    </xf>
    <xf numFmtId="0" fontId="11" fillId="43" borderId="58" xfId="2" applyFont="1" applyFill="1" applyBorder="1" applyAlignment="1">
      <alignment horizontal="center" vertical="center" wrapText="1"/>
    </xf>
    <xf numFmtId="0" fontId="11" fillId="43" borderId="53" xfId="2" applyFont="1" applyFill="1" applyBorder="1" applyAlignment="1">
      <alignment horizontal="center" vertical="center" wrapText="1"/>
    </xf>
    <xf numFmtId="0" fontId="96" fillId="2" borderId="0" xfId="48" applyFont="1" applyFill="1" applyAlignment="1">
      <alignment horizontal="center" vertical="center" wrapText="1"/>
    </xf>
    <xf numFmtId="166" fontId="49" fillId="3" borderId="19" xfId="1" applyNumberFormat="1" applyFont="1" applyFill="1" applyBorder="1" applyAlignment="1">
      <alignment horizontal="center" vertical="center" wrapText="1"/>
    </xf>
    <xf numFmtId="166" fontId="49" fillId="3" borderId="21" xfId="1" applyNumberFormat="1" applyFont="1" applyFill="1" applyBorder="1" applyAlignment="1">
      <alignment horizontal="center" vertical="center" wrapText="1"/>
    </xf>
    <xf numFmtId="0" fontId="115" fillId="2" borderId="0" xfId="48" applyFont="1" applyFill="1" applyAlignment="1">
      <alignment horizontal="center" vertical="center" wrapText="1"/>
    </xf>
    <xf numFmtId="0" fontId="116" fillId="3" borderId="0" xfId="41" applyFont="1" applyFill="1" applyAlignment="1">
      <alignment horizontal="center" vertical="center"/>
    </xf>
    <xf numFmtId="0" fontId="11" fillId="4" borderId="3" xfId="2" applyFont="1" applyFill="1" applyBorder="1" applyAlignment="1">
      <alignment horizontal="center" vertical="center" wrapText="1"/>
    </xf>
    <xf numFmtId="0" fontId="94" fillId="4" borderId="3" xfId="41" applyFont="1" applyFill="1" applyBorder="1" applyAlignment="1">
      <alignment horizontal="center" vertical="center" wrapText="1"/>
    </xf>
    <xf numFmtId="0" fontId="94" fillId="4" borderId="3" xfId="41" applyFont="1" applyFill="1" applyBorder="1" applyAlignment="1">
      <alignment horizontal="left" vertical="center"/>
    </xf>
    <xf numFmtId="0" fontId="130" fillId="53" borderId="19" xfId="0" applyFont="1" applyFill="1" applyBorder="1" applyAlignment="1">
      <alignment horizontal="center" vertical="center" wrapText="1"/>
    </xf>
    <xf numFmtId="0" fontId="130" fillId="53" borderId="21" xfId="0" applyFont="1" applyFill="1" applyBorder="1" applyAlignment="1">
      <alignment horizontal="center" vertical="center" wrapText="1"/>
    </xf>
    <xf numFmtId="49" fontId="130" fillId="53" borderId="30" xfId="0" applyNumberFormat="1" applyFont="1" applyFill="1" applyBorder="1" applyAlignment="1">
      <alignment horizontal="center" vertical="center" wrapText="1"/>
    </xf>
    <xf numFmtId="49" fontId="130" fillId="53" borderId="143" xfId="0" applyNumberFormat="1" applyFont="1" applyFill="1" applyBorder="1" applyAlignment="1">
      <alignment horizontal="center" vertical="center" wrapText="1"/>
    </xf>
    <xf numFmtId="0" fontId="143" fillId="2" borderId="0" xfId="2" applyFont="1" applyFill="1" applyAlignment="1">
      <alignment horizontal="left"/>
    </xf>
    <xf numFmtId="0" fontId="137" fillId="2" borderId="0" xfId="2" applyFont="1" applyFill="1" applyAlignment="1">
      <alignment horizontal="center" vertical="center" wrapText="1"/>
    </xf>
    <xf numFmtId="0" fontId="33" fillId="3" borderId="28" xfId="0" applyFont="1" applyFill="1" applyBorder="1" applyAlignment="1">
      <alignment horizontal="center"/>
    </xf>
    <xf numFmtId="0" fontId="33" fillId="3" borderId="109" xfId="0" applyFont="1" applyFill="1" applyBorder="1" applyAlignment="1">
      <alignment horizontal="center"/>
    </xf>
    <xf numFmtId="0" fontId="33" fillId="3" borderId="24" xfId="0" applyFont="1" applyFill="1" applyBorder="1" applyAlignment="1">
      <alignment horizontal="center"/>
    </xf>
    <xf numFmtId="0" fontId="142" fillId="2" borderId="0" xfId="2" applyFont="1" applyFill="1" applyAlignment="1">
      <alignment horizontal="left"/>
    </xf>
    <xf numFmtId="0" fontId="144" fillId="0" borderId="0" xfId="2" applyFont="1" applyAlignment="1">
      <alignment horizontal="center"/>
    </xf>
    <xf numFmtId="0" fontId="130" fillId="53" borderId="58" xfId="0" applyFont="1" applyFill="1" applyBorder="1" applyAlignment="1">
      <alignment horizontal="center" vertical="center" wrapText="1"/>
    </xf>
    <xf numFmtId="0" fontId="130" fillId="53" borderId="55" xfId="0" applyFont="1" applyFill="1" applyBorder="1" applyAlignment="1">
      <alignment horizontal="center" vertical="center" wrapText="1"/>
    </xf>
    <xf numFmtId="166" fontId="130" fillId="53" borderId="31" xfId="1" applyNumberFormat="1" applyFont="1" applyFill="1" applyBorder="1" applyAlignment="1">
      <alignment horizontal="center" vertical="center" wrapText="1"/>
    </xf>
    <xf numFmtId="166" fontId="130" fillId="53" borderId="143" xfId="1" applyNumberFormat="1" applyFont="1" applyFill="1" applyBorder="1" applyAlignment="1">
      <alignment horizontal="center" vertical="center" wrapText="1"/>
    </xf>
    <xf numFmtId="0" fontId="33" fillId="2" borderId="48" xfId="2" applyFont="1" applyFill="1" applyBorder="1" applyAlignment="1">
      <alignment vertical="center"/>
    </xf>
    <xf numFmtId="0" fontId="33" fillId="2" borderId="53" xfId="2" applyFont="1" applyFill="1" applyBorder="1" applyAlignment="1">
      <alignment vertical="center"/>
    </xf>
    <xf numFmtId="164" fontId="33" fillId="2" borderId="1" xfId="2" applyNumberFormat="1" applyFont="1" applyFill="1" applyBorder="1" applyAlignment="1">
      <alignment horizontal="center" vertical="center"/>
    </xf>
    <xf numFmtId="164" fontId="33" fillId="2" borderId="56" xfId="2" applyNumberFormat="1" applyFont="1" applyFill="1" applyBorder="1" applyAlignment="1">
      <alignment horizontal="center" vertical="center"/>
    </xf>
    <xf numFmtId="164" fontId="33" fillId="2" borderId="49" xfId="2" applyNumberFormat="1" applyFont="1" applyFill="1" applyBorder="1" applyAlignment="1">
      <alignment horizontal="center" vertical="center"/>
    </xf>
    <xf numFmtId="0" fontId="13" fillId="43" borderId="31" xfId="2" applyFont="1" applyFill="1" applyBorder="1" applyAlignment="1">
      <alignment horizontal="center" vertical="center"/>
    </xf>
    <xf numFmtId="0" fontId="13" fillId="43" borderId="54" xfId="2" applyFont="1" applyFill="1" applyBorder="1" applyAlignment="1">
      <alignment horizontal="center" vertical="center"/>
    </xf>
    <xf numFmtId="0" fontId="33" fillId="30" borderId="3" xfId="2" applyFont="1" applyFill="1" applyBorder="1" applyAlignment="1">
      <alignment horizontal="center" vertical="center"/>
    </xf>
    <xf numFmtId="0" fontId="36" fillId="30" borderId="3" xfId="2" applyFont="1" applyFill="1" applyBorder="1" applyAlignment="1">
      <alignment horizontal="center" vertical="center" wrapText="1"/>
    </xf>
    <xf numFmtId="0" fontId="47" fillId="2" borderId="0" xfId="2" applyFont="1" applyFill="1" applyAlignment="1">
      <alignment horizontal="center" wrapText="1"/>
    </xf>
    <xf numFmtId="0" fontId="11" fillId="30" borderId="3" xfId="2" applyFont="1" applyFill="1" applyBorder="1" applyAlignment="1">
      <alignment horizontal="center" vertical="center" wrapText="1"/>
    </xf>
    <xf numFmtId="0" fontId="11" fillId="30" borderId="3" xfId="2" applyFont="1" applyFill="1" applyBorder="1" applyAlignment="1">
      <alignment horizontal="center" vertical="center"/>
    </xf>
    <xf numFmtId="164" fontId="33" fillId="2" borderId="4" xfId="2" applyNumberFormat="1" applyFont="1" applyFill="1" applyBorder="1" applyAlignment="1">
      <alignment horizontal="center" vertical="center"/>
    </xf>
    <xf numFmtId="0" fontId="63" fillId="0" borderId="19" xfId="2" applyFont="1" applyBorder="1" applyAlignment="1">
      <alignment horizontal="center" vertical="center"/>
    </xf>
    <xf numFmtId="0" fontId="63" fillId="0" borderId="20" xfId="2" applyFont="1" applyBorder="1" applyAlignment="1">
      <alignment horizontal="center" vertical="center"/>
    </xf>
    <xf numFmtId="0" fontId="63" fillId="0" borderId="21" xfId="2" applyFont="1" applyBorder="1" applyAlignment="1">
      <alignment horizontal="center" vertical="center"/>
    </xf>
    <xf numFmtId="0" fontId="8" fillId="2" borderId="0" xfId="2" applyFont="1" applyFill="1" applyAlignment="1">
      <alignment horizontal="right"/>
    </xf>
    <xf numFmtId="0" fontId="61" fillId="2" borderId="0" xfId="2" applyFont="1" applyFill="1" applyAlignment="1">
      <alignment horizontal="left"/>
    </xf>
    <xf numFmtId="0" fontId="37" fillId="30" borderId="3" xfId="2" applyFont="1" applyFill="1" applyBorder="1" applyAlignment="1">
      <alignment horizontal="center" vertical="center" wrapText="1"/>
    </xf>
    <xf numFmtId="0" fontId="37" fillId="30" borderId="3" xfId="2" applyFont="1" applyFill="1" applyBorder="1" applyAlignment="1">
      <alignment horizontal="center" vertical="center"/>
    </xf>
    <xf numFmtId="0" fontId="65" fillId="43" borderId="3" xfId="2" applyFont="1" applyFill="1" applyBorder="1" applyAlignment="1">
      <alignment horizontal="left" vertical="center"/>
    </xf>
    <xf numFmtId="0" fontId="12" fillId="43" borderId="31" xfId="2" applyFont="1" applyFill="1" applyBorder="1" applyAlignment="1">
      <alignment horizontal="center" vertical="center"/>
    </xf>
    <xf numFmtId="0" fontId="12" fillId="43" borderId="54" xfId="2" applyFont="1" applyFill="1" applyBorder="1" applyAlignment="1">
      <alignment horizontal="center" vertical="center"/>
    </xf>
    <xf numFmtId="0" fontId="12" fillId="34" borderId="31" xfId="2" applyFont="1" applyFill="1" applyBorder="1" applyAlignment="1">
      <alignment horizontal="center" vertical="center"/>
    </xf>
    <xf numFmtId="0" fontId="12" fillId="34" borderId="54" xfId="2" applyFont="1" applyFill="1" applyBorder="1" applyAlignment="1">
      <alignment horizontal="center" vertical="center"/>
    </xf>
    <xf numFmtId="0" fontId="12" fillId="34" borderId="29" xfId="2" applyFont="1" applyFill="1" applyBorder="1" applyAlignment="1">
      <alignment horizontal="center" vertical="center"/>
    </xf>
    <xf numFmtId="0" fontId="12" fillId="34" borderId="0" xfId="2" applyFont="1" applyFill="1" applyAlignment="1">
      <alignment horizontal="center" vertical="center"/>
    </xf>
    <xf numFmtId="0" fontId="68" fillId="2" borderId="18" xfId="2" applyFont="1" applyFill="1" applyBorder="1" applyAlignment="1">
      <alignment horizontal="right"/>
    </xf>
    <xf numFmtId="0" fontId="38" fillId="0" borderId="44" xfId="2" applyFont="1" applyBorder="1" applyAlignment="1">
      <alignment vertical="center" wrapText="1"/>
    </xf>
    <xf numFmtId="0" fontId="65" fillId="2" borderId="0" xfId="2" applyFont="1" applyFill="1" applyAlignment="1">
      <alignment horizontal="left"/>
    </xf>
    <xf numFmtId="0" fontId="33" fillId="32" borderId="49" xfId="2" applyFont="1" applyFill="1" applyBorder="1" applyAlignment="1">
      <alignment horizontal="center" vertical="center" textRotation="90" wrapText="1"/>
    </xf>
    <xf numFmtId="0" fontId="33" fillId="32" borderId="71" xfId="2" applyFont="1" applyFill="1" applyBorder="1" applyAlignment="1">
      <alignment horizontal="center" vertical="center" textRotation="90" wrapText="1"/>
    </xf>
    <xf numFmtId="0" fontId="65" fillId="0" borderId="121" xfId="2" applyFont="1" applyBorder="1" applyAlignment="1">
      <alignment horizontal="right"/>
    </xf>
    <xf numFmtId="0" fontId="65" fillId="0" borderId="122" xfId="2" applyFont="1" applyBorder="1" applyAlignment="1">
      <alignment horizontal="right"/>
    </xf>
    <xf numFmtId="0" fontId="89" fillId="2" borderId="0" xfId="2" applyFont="1" applyFill="1" applyAlignment="1">
      <alignment horizontal="center" wrapText="1"/>
    </xf>
    <xf numFmtId="0" fontId="62" fillId="43" borderId="3" xfId="2" applyFont="1" applyFill="1" applyBorder="1" applyAlignment="1">
      <alignment horizontal="left" vertical="center"/>
    </xf>
    <xf numFmtId="0" fontId="33" fillId="32" borderId="58" xfId="2" applyFont="1" applyFill="1" applyBorder="1" applyAlignment="1">
      <alignment horizontal="center" vertical="center" wrapText="1"/>
    </xf>
    <xf numFmtId="0" fontId="33" fillId="32" borderId="59" xfId="2" applyFont="1" applyFill="1" applyBorder="1" applyAlignment="1">
      <alignment horizontal="center" vertical="center" wrapText="1"/>
    </xf>
    <xf numFmtId="0" fontId="33" fillId="32" borderId="55" xfId="2" applyFont="1" applyFill="1" applyBorder="1" applyAlignment="1">
      <alignment horizontal="center" vertical="center" wrapText="1"/>
    </xf>
    <xf numFmtId="0" fontId="13" fillId="32" borderId="27" xfId="2" applyFont="1" applyFill="1" applyBorder="1" applyAlignment="1">
      <alignment horizontal="center" vertical="center"/>
    </xf>
    <xf numFmtId="0" fontId="13" fillId="32" borderId="44" xfId="2" applyFont="1" applyFill="1" applyBorder="1" applyAlignment="1">
      <alignment horizontal="center" vertical="center"/>
    </xf>
    <xf numFmtId="0" fontId="13" fillId="32" borderId="28" xfId="2" applyFont="1" applyFill="1" applyBorder="1" applyAlignment="1">
      <alignment horizontal="center" vertical="center"/>
    </xf>
    <xf numFmtId="0" fontId="13" fillId="32" borderId="34" xfId="2" applyFont="1" applyFill="1" applyBorder="1" applyAlignment="1">
      <alignment horizontal="center" vertical="center"/>
    </xf>
    <xf numFmtId="0" fontId="13" fillId="32" borderId="35" xfId="2" applyFont="1" applyFill="1" applyBorder="1" applyAlignment="1">
      <alignment horizontal="center" vertical="center"/>
    </xf>
    <xf numFmtId="0" fontId="13" fillId="32" borderId="76" xfId="2" applyFont="1" applyFill="1" applyBorder="1" applyAlignment="1">
      <alignment horizontal="center" vertical="center"/>
    </xf>
    <xf numFmtId="0" fontId="13" fillId="32" borderId="5" xfId="2" applyFont="1" applyFill="1" applyBorder="1" applyAlignment="1">
      <alignment horizontal="center" vertical="center"/>
    </xf>
    <xf numFmtId="0" fontId="13" fillId="32" borderId="5" xfId="2" applyFont="1" applyFill="1" applyBorder="1" applyAlignment="1">
      <alignment horizontal="center" vertical="center" wrapText="1"/>
    </xf>
    <xf numFmtId="0" fontId="13" fillId="32" borderId="6" xfId="2" applyFont="1" applyFill="1" applyBorder="1" applyAlignment="1">
      <alignment horizontal="center" vertical="center"/>
    </xf>
    <xf numFmtId="164" fontId="13" fillId="31" borderId="19" xfId="2" applyNumberFormat="1" applyFont="1" applyFill="1" applyBorder="1" applyAlignment="1">
      <alignment horizontal="left" vertical="center" wrapText="1"/>
    </xf>
    <xf numFmtId="164" fontId="13" fillId="31" borderId="20" xfId="2" applyNumberFormat="1" applyFont="1" applyFill="1" applyBorder="1" applyAlignment="1">
      <alignment horizontal="left" vertical="center" wrapText="1"/>
    </xf>
    <xf numFmtId="164" fontId="13" fillId="31" borderId="21" xfId="2" applyNumberFormat="1" applyFont="1" applyFill="1" applyBorder="1" applyAlignment="1">
      <alignment horizontal="left" vertical="center" wrapText="1"/>
    </xf>
    <xf numFmtId="0" fontId="33" fillId="30" borderId="3" xfId="2" applyFont="1" applyFill="1" applyBorder="1" applyAlignment="1">
      <alignment horizontal="center" vertical="center" wrapText="1"/>
    </xf>
    <xf numFmtId="0" fontId="33" fillId="30" borderId="58" xfId="2" applyFont="1" applyFill="1" applyBorder="1" applyAlignment="1">
      <alignment horizontal="center" vertical="center" wrapText="1"/>
    </xf>
    <xf numFmtId="0" fontId="33" fillId="30" borderId="59" xfId="2" applyFont="1" applyFill="1" applyBorder="1" applyAlignment="1">
      <alignment horizontal="center" vertical="center" wrapText="1"/>
    </xf>
    <xf numFmtId="0" fontId="33" fillId="30" borderId="55" xfId="2" applyFont="1" applyFill="1" applyBorder="1" applyAlignment="1">
      <alignment horizontal="center" vertical="center" wrapText="1"/>
    </xf>
    <xf numFmtId="0" fontId="12" fillId="30" borderId="60" xfId="2" applyFont="1" applyFill="1" applyBorder="1" applyAlignment="1">
      <alignment horizontal="center" vertical="center"/>
    </xf>
    <xf numFmtId="0" fontId="12" fillId="30" borderId="114" xfId="2" applyFont="1" applyFill="1" applyBorder="1" applyAlignment="1">
      <alignment horizontal="center" vertical="center"/>
    </xf>
    <xf numFmtId="0" fontId="33" fillId="30" borderId="110" xfId="2" applyFont="1" applyFill="1" applyBorder="1" applyAlignment="1">
      <alignment horizontal="center" vertical="center" wrapText="1"/>
    </xf>
    <xf numFmtId="0" fontId="33" fillId="30" borderId="111" xfId="2" applyFont="1" applyFill="1" applyBorder="1" applyAlignment="1">
      <alignment horizontal="center" vertical="center" wrapText="1"/>
    </xf>
    <xf numFmtId="0" fontId="33" fillId="30" borderId="112" xfId="2" applyFont="1" applyFill="1" applyBorder="1" applyAlignment="1">
      <alignment horizontal="center" vertical="center" wrapText="1"/>
    </xf>
    <xf numFmtId="0" fontId="64" fillId="2" borderId="0" xfId="2" applyFont="1" applyFill="1" applyAlignment="1">
      <alignment horizontal="center" wrapText="1"/>
    </xf>
    <xf numFmtId="0" fontId="39" fillId="2" borderId="18" xfId="2" applyFont="1" applyFill="1" applyBorder="1" applyAlignment="1">
      <alignment horizontal="center"/>
    </xf>
    <xf numFmtId="0" fontId="68" fillId="0" borderId="20" xfId="2" applyFont="1" applyBorder="1" applyAlignment="1">
      <alignment horizontal="right"/>
    </xf>
    <xf numFmtId="0" fontId="33" fillId="30" borderId="61" xfId="2" applyFont="1" applyFill="1" applyBorder="1" applyAlignment="1">
      <alignment horizontal="center" vertical="center"/>
    </xf>
    <xf numFmtId="0" fontId="33" fillId="30" borderId="62" xfId="2" applyFont="1" applyFill="1" applyBorder="1" applyAlignment="1">
      <alignment horizontal="center" vertical="center"/>
    </xf>
    <xf numFmtId="0" fontId="33" fillId="30" borderId="63" xfId="2" applyFont="1" applyFill="1" applyBorder="1" applyAlignment="1">
      <alignment horizontal="center" vertical="center"/>
    </xf>
    <xf numFmtId="0" fontId="33" fillId="30" borderId="61" xfId="2" applyFont="1" applyFill="1" applyBorder="1" applyAlignment="1">
      <alignment horizontal="center" vertical="center" wrapText="1"/>
    </xf>
    <xf numFmtId="0" fontId="33" fillId="30" borderId="62" xfId="2" applyFont="1" applyFill="1" applyBorder="1" applyAlignment="1">
      <alignment horizontal="center" vertical="center" wrapText="1"/>
    </xf>
    <xf numFmtId="0" fontId="33" fillId="30" borderId="63" xfId="2" applyFont="1" applyFill="1" applyBorder="1" applyAlignment="1">
      <alignment horizontal="center" vertical="center" wrapText="1"/>
    </xf>
    <xf numFmtId="164" fontId="13" fillId="31" borderId="30" xfId="2" applyNumberFormat="1" applyFont="1" applyFill="1" applyBorder="1" applyAlignment="1">
      <alignment horizontal="left" vertical="center"/>
    </xf>
    <xf numFmtId="164" fontId="13" fillId="31" borderId="18" xfId="2" applyNumberFormat="1" applyFont="1" applyFill="1" applyBorder="1" applyAlignment="1">
      <alignment horizontal="left" vertical="center"/>
    </xf>
    <xf numFmtId="164" fontId="13" fillId="31" borderId="113" xfId="2" applyNumberFormat="1" applyFont="1" applyFill="1" applyBorder="1" applyAlignment="1">
      <alignment horizontal="left" vertical="center"/>
    </xf>
    <xf numFmtId="164" fontId="12" fillId="31" borderId="19" xfId="2" applyNumberFormat="1" applyFont="1" applyFill="1" applyBorder="1" applyAlignment="1">
      <alignment horizontal="left" vertical="center"/>
    </xf>
    <xf numFmtId="164" fontId="12" fillId="31" borderId="20" xfId="2" applyNumberFormat="1" applyFont="1" applyFill="1" applyBorder="1" applyAlignment="1">
      <alignment horizontal="left" vertical="center"/>
    </xf>
    <xf numFmtId="164" fontId="12" fillId="31" borderId="21" xfId="2" applyNumberFormat="1" applyFont="1" applyFill="1" applyBorder="1" applyAlignment="1">
      <alignment horizontal="left" vertical="center"/>
    </xf>
    <xf numFmtId="0" fontId="102" fillId="30" borderId="110" xfId="57" applyFill="1" applyBorder="1" applyAlignment="1">
      <alignment horizontal="center" vertical="center" wrapText="1"/>
    </xf>
    <xf numFmtId="0" fontId="102" fillId="30" borderId="111" xfId="57" applyFill="1" applyBorder="1" applyAlignment="1">
      <alignment horizontal="center" vertical="center" wrapText="1"/>
    </xf>
    <xf numFmtId="0" fontId="102" fillId="30" borderId="112" xfId="57" applyFill="1" applyBorder="1" applyAlignment="1">
      <alignment horizontal="center" vertical="center" wrapText="1"/>
    </xf>
    <xf numFmtId="0" fontId="104" fillId="2" borderId="20" xfId="2" applyFont="1" applyFill="1" applyBorder="1" applyAlignment="1">
      <alignment horizontal="center" vertical="center"/>
    </xf>
    <xf numFmtId="0" fontId="104" fillId="2" borderId="21" xfId="2" applyFont="1" applyFill="1" applyBorder="1" applyAlignment="1">
      <alignment horizontal="center" vertical="center"/>
    </xf>
    <xf numFmtId="0" fontId="64" fillId="2" borderId="0" xfId="2" applyFont="1" applyFill="1" applyAlignment="1">
      <alignment horizontal="center" vertical="center" wrapText="1"/>
    </xf>
    <xf numFmtId="0" fontId="13" fillId="30" borderId="128" xfId="2" applyFont="1" applyFill="1" applyBorder="1" applyAlignment="1">
      <alignment horizontal="center" vertical="center" wrapText="1"/>
    </xf>
    <xf numFmtId="0" fontId="13" fillId="30" borderId="129" xfId="2" applyFont="1" applyFill="1" applyBorder="1" applyAlignment="1">
      <alignment horizontal="center" vertical="center" wrapText="1"/>
    </xf>
    <xf numFmtId="0" fontId="13" fillId="30" borderId="130" xfId="2" applyFont="1" applyFill="1" applyBorder="1" applyAlignment="1">
      <alignment horizontal="center" vertical="center" wrapText="1"/>
    </xf>
    <xf numFmtId="0" fontId="13" fillId="30" borderId="131" xfId="2" applyFont="1" applyFill="1" applyBorder="1" applyAlignment="1">
      <alignment horizontal="center" vertical="center" wrapText="1"/>
    </xf>
    <xf numFmtId="0" fontId="13" fillId="30" borderId="127" xfId="2" applyFont="1" applyFill="1" applyBorder="1" applyAlignment="1">
      <alignment horizontal="center" vertical="center" wrapText="1"/>
    </xf>
    <xf numFmtId="0" fontId="13" fillId="30" borderId="132" xfId="2" applyFont="1" applyFill="1" applyBorder="1" applyAlignment="1">
      <alignment horizontal="center" vertical="center" wrapText="1"/>
    </xf>
    <xf numFmtId="0" fontId="11" fillId="40" borderId="19" xfId="2" applyFont="1" applyFill="1" applyBorder="1" applyAlignment="1">
      <alignment horizontal="center" vertical="center"/>
    </xf>
    <xf numFmtId="0" fontId="11" fillId="40" borderId="20" xfId="2" applyFont="1" applyFill="1" applyBorder="1" applyAlignment="1">
      <alignment horizontal="center" vertical="center"/>
    </xf>
    <xf numFmtId="0" fontId="11" fillId="40" borderId="21" xfId="2" applyFont="1" applyFill="1" applyBorder="1" applyAlignment="1">
      <alignment horizontal="center" vertical="center"/>
    </xf>
    <xf numFmtId="0" fontId="11" fillId="30" borderId="58" xfId="2" applyFont="1" applyFill="1" applyBorder="1" applyAlignment="1">
      <alignment horizontal="center" vertical="center"/>
    </xf>
    <xf numFmtId="0" fontId="11" fillId="30" borderId="55" xfId="2" applyFont="1" applyFill="1" applyBorder="1" applyAlignment="1">
      <alignment horizontal="center" vertical="center"/>
    </xf>
    <xf numFmtId="0" fontId="13" fillId="40" borderId="19" xfId="2" applyFont="1" applyFill="1" applyBorder="1" applyAlignment="1">
      <alignment horizontal="center" vertical="center"/>
    </xf>
    <xf numFmtId="0" fontId="13" fillId="40" borderId="21" xfId="2" applyFont="1" applyFill="1" applyBorder="1" applyAlignment="1">
      <alignment horizontal="center" vertical="center"/>
    </xf>
    <xf numFmtId="174" fontId="12" fillId="40" borderId="3" xfId="2" applyNumberFormat="1" applyFont="1" applyFill="1" applyBorder="1" applyAlignment="1">
      <alignment horizontal="center" vertical="center" wrapText="1"/>
    </xf>
    <xf numFmtId="164" fontId="33" fillId="2" borderId="19" xfId="2" applyNumberFormat="1" applyFont="1" applyFill="1" applyBorder="1" applyAlignment="1">
      <alignment horizontal="center" vertical="center" wrapText="1"/>
    </xf>
    <xf numFmtId="164" fontId="33" fillId="2" borderId="21" xfId="2" applyNumberFormat="1" applyFont="1" applyFill="1" applyBorder="1" applyAlignment="1">
      <alignment horizontal="center" vertical="center" wrapText="1"/>
    </xf>
    <xf numFmtId="0" fontId="11" fillId="30" borderId="20" xfId="2" applyFont="1" applyFill="1" applyBorder="1" applyAlignment="1">
      <alignment horizontal="center" vertical="center"/>
    </xf>
    <xf numFmtId="0" fontId="11" fillId="30" borderId="21" xfId="2" applyFont="1" applyFill="1" applyBorder="1" applyAlignment="1">
      <alignment horizontal="center" vertical="center"/>
    </xf>
    <xf numFmtId="0" fontId="65" fillId="0" borderId="127" xfId="2" applyFont="1" applyBorder="1" applyAlignment="1">
      <alignment horizontal="center" vertical="center"/>
    </xf>
    <xf numFmtId="0" fontId="65" fillId="0" borderId="126" xfId="2" applyFont="1" applyBorder="1" applyAlignment="1">
      <alignment horizontal="center" vertical="center"/>
    </xf>
    <xf numFmtId="0" fontId="103" fillId="0" borderId="19" xfId="2" applyFont="1" applyBorder="1" applyAlignment="1">
      <alignment horizontal="center" vertical="center"/>
    </xf>
    <xf numFmtId="0" fontId="103" fillId="0" borderId="20" xfId="2" applyFont="1" applyBorder="1" applyAlignment="1">
      <alignment horizontal="center" vertical="center"/>
    </xf>
    <xf numFmtId="0" fontId="103" fillId="0" borderId="21" xfId="2" applyFont="1" applyBorder="1" applyAlignment="1">
      <alignment horizontal="center" vertical="center"/>
    </xf>
    <xf numFmtId="164" fontId="13" fillId="31" borderId="30" xfId="2" applyNumberFormat="1" applyFont="1" applyFill="1" applyBorder="1" applyAlignment="1">
      <alignment horizontal="left" vertical="center" wrapText="1"/>
    </xf>
    <xf numFmtId="164" fontId="13" fillId="31" borderId="18" xfId="2" applyNumberFormat="1" applyFont="1" applyFill="1" applyBorder="1" applyAlignment="1">
      <alignment horizontal="left" vertical="center" wrapText="1"/>
    </xf>
    <xf numFmtId="164" fontId="33" fillId="48" borderId="19" xfId="2" applyNumberFormat="1" applyFont="1" applyFill="1" applyBorder="1" applyAlignment="1">
      <alignment horizontal="center" vertical="center"/>
    </xf>
    <xf numFmtId="164" fontId="33" fillId="48" borderId="20" xfId="2" applyNumberFormat="1" applyFont="1" applyFill="1" applyBorder="1" applyAlignment="1">
      <alignment horizontal="center" vertical="center"/>
    </xf>
    <xf numFmtId="164" fontId="33" fillId="48" borderId="21" xfId="2" applyNumberFormat="1" applyFont="1" applyFill="1" applyBorder="1" applyAlignment="1">
      <alignment horizontal="center" vertical="center"/>
    </xf>
    <xf numFmtId="164" fontId="33" fillId="31" borderId="19" xfId="2" applyNumberFormat="1" applyFont="1" applyFill="1" applyBorder="1" applyAlignment="1">
      <alignment horizontal="center" vertical="center"/>
    </xf>
    <xf numFmtId="164" fontId="33" fillId="31" borderId="20" xfId="2" applyNumberFormat="1" applyFont="1" applyFill="1" applyBorder="1" applyAlignment="1">
      <alignment horizontal="center" vertical="center"/>
    </xf>
    <xf numFmtId="164" fontId="33" fillId="31" borderId="21" xfId="2" applyNumberFormat="1" applyFont="1" applyFill="1" applyBorder="1" applyAlignment="1">
      <alignment horizontal="center" vertical="center"/>
    </xf>
    <xf numFmtId="164" fontId="13" fillId="31" borderId="3" xfId="2" applyNumberFormat="1" applyFont="1" applyFill="1" applyBorder="1" applyAlignment="1">
      <alignment horizontal="left" vertical="center" wrapText="1"/>
    </xf>
    <xf numFmtId="164" fontId="33" fillId="2" borderId="3" xfId="2" applyNumberFormat="1" applyFont="1" applyFill="1" applyBorder="1" applyAlignment="1">
      <alignment horizontal="center" vertical="center" wrapText="1"/>
    </xf>
    <xf numFmtId="0" fontId="13" fillId="30" borderId="60" xfId="2" applyFont="1" applyFill="1" applyBorder="1" applyAlignment="1">
      <alignment horizontal="center" vertical="center"/>
    </xf>
    <xf numFmtId="0" fontId="13" fillId="30" borderId="114" xfId="2" applyFont="1" applyFill="1" applyBorder="1" applyAlignment="1">
      <alignment horizontal="center" vertical="center"/>
    </xf>
    <xf numFmtId="0" fontId="11" fillId="30" borderId="61" xfId="2" applyFont="1" applyFill="1" applyBorder="1" applyAlignment="1">
      <alignment horizontal="center" vertical="center" wrapText="1"/>
    </xf>
    <xf numFmtId="0" fontId="11" fillId="30" borderId="62" xfId="2" applyFont="1" applyFill="1" applyBorder="1" applyAlignment="1">
      <alignment horizontal="center" vertical="center"/>
    </xf>
    <xf numFmtId="0" fontId="11" fillId="30" borderId="63" xfId="2" applyFont="1" applyFill="1" applyBorder="1" applyAlignment="1">
      <alignment horizontal="center" vertical="center"/>
    </xf>
    <xf numFmtId="0" fontId="11" fillId="30" borderId="62" xfId="2" applyFont="1" applyFill="1" applyBorder="1" applyAlignment="1">
      <alignment horizontal="center" vertical="center" wrapText="1"/>
    </xf>
    <xf numFmtId="0" fontId="11" fillId="30" borderId="63" xfId="2" applyFont="1" applyFill="1" applyBorder="1" applyAlignment="1">
      <alignment horizontal="center" vertical="center" wrapText="1"/>
    </xf>
    <xf numFmtId="0" fontId="11" fillId="30" borderId="115" xfId="2" applyFont="1" applyFill="1" applyBorder="1" applyAlignment="1">
      <alignment horizontal="center" vertical="center"/>
    </xf>
    <xf numFmtId="0" fontId="11" fillId="30" borderId="116" xfId="2" applyFont="1" applyFill="1" applyBorder="1" applyAlignment="1">
      <alignment horizontal="center" vertical="center"/>
    </xf>
    <xf numFmtId="0" fontId="108" fillId="0" borderId="19" xfId="2" applyFont="1" applyBorder="1" applyAlignment="1">
      <alignment horizontal="center" vertical="center"/>
    </xf>
    <xf numFmtId="0" fontId="108" fillId="0" borderId="20" xfId="2" applyFont="1" applyBorder="1" applyAlignment="1">
      <alignment horizontal="center" vertical="center"/>
    </xf>
    <xf numFmtId="0" fontId="108" fillId="0" borderId="21" xfId="2" applyFont="1" applyBorder="1" applyAlignment="1">
      <alignment horizontal="center" vertical="center"/>
    </xf>
    <xf numFmtId="0" fontId="106" fillId="2" borderId="0" xfId="2" applyFont="1" applyFill="1" applyAlignment="1">
      <alignment horizontal="center" vertical="center" wrapText="1"/>
    </xf>
    <xf numFmtId="0" fontId="13" fillId="30" borderId="27" xfId="2" applyFont="1" applyFill="1" applyBorder="1" applyAlignment="1">
      <alignment horizontal="center" vertical="center" wrapText="1"/>
    </xf>
    <xf numFmtId="0" fontId="13" fillId="30" borderId="28" xfId="2" applyFont="1" applyFill="1" applyBorder="1" applyAlignment="1">
      <alignment horizontal="center" vertical="center" wrapText="1"/>
    </xf>
    <xf numFmtId="0" fontId="13" fillId="30" borderId="29" xfId="2" applyFont="1" applyFill="1" applyBorder="1" applyAlignment="1">
      <alignment horizontal="center" vertical="center" wrapText="1"/>
    </xf>
    <xf numFmtId="0" fontId="13" fillId="30" borderId="109" xfId="2" applyFont="1" applyFill="1" applyBorder="1" applyAlignment="1">
      <alignment horizontal="center" vertical="center" wrapText="1"/>
    </xf>
    <xf numFmtId="0" fontId="13" fillId="30" borderId="30" xfId="2" applyFont="1" applyFill="1" applyBorder="1" applyAlignment="1">
      <alignment horizontal="center" vertical="center" wrapText="1"/>
    </xf>
    <xf numFmtId="0" fontId="13" fillId="30" borderId="113" xfId="2" applyFont="1" applyFill="1" applyBorder="1" applyAlignment="1">
      <alignment horizontal="center" vertical="center" wrapText="1"/>
    </xf>
    <xf numFmtId="0" fontId="13" fillId="30" borderId="134" xfId="2" applyFont="1" applyFill="1" applyBorder="1" applyAlignment="1">
      <alignment horizontal="center" vertical="center"/>
    </xf>
    <xf numFmtId="0" fontId="11" fillId="30" borderId="64" xfId="2" applyFont="1" applyFill="1" applyBorder="1" applyAlignment="1">
      <alignment horizontal="center" vertical="center" wrapText="1"/>
    </xf>
    <xf numFmtId="0" fontId="107" fillId="0" borderId="19" xfId="2" applyFont="1" applyBorder="1" applyAlignment="1">
      <alignment horizontal="center" vertical="center"/>
    </xf>
    <xf numFmtId="0" fontId="107" fillId="0" borderId="20" xfId="2" applyFont="1" applyBorder="1" applyAlignment="1">
      <alignment horizontal="center" vertical="center"/>
    </xf>
    <xf numFmtId="0" fontId="107" fillId="0" borderId="21" xfId="2" applyFont="1" applyBorder="1" applyAlignment="1">
      <alignment horizontal="center" vertical="center"/>
    </xf>
    <xf numFmtId="0" fontId="65" fillId="0" borderId="121" xfId="2" applyFont="1" applyBorder="1" applyAlignment="1">
      <alignment horizontal="center"/>
    </xf>
    <xf numFmtId="0" fontId="65" fillId="0" borderId="122" xfId="2" applyFont="1" applyBorder="1" applyAlignment="1">
      <alignment horizontal="center"/>
    </xf>
    <xf numFmtId="164" fontId="13" fillId="39" borderId="3" xfId="2" applyNumberFormat="1" applyFont="1" applyFill="1" applyBorder="1" applyAlignment="1" applyProtection="1">
      <alignment horizontal="center" vertical="center" wrapText="1"/>
      <protection locked="0"/>
    </xf>
    <xf numFmtId="164" fontId="49" fillId="39" borderId="19" xfId="2" applyNumberFormat="1" applyFont="1" applyFill="1" applyBorder="1" applyAlignment="1" applyProtection="1">
      <alignment horizontal="center" vertical="center" wrapText="1"/>
      <protection locked="0"/>
    </xf>
    <xf numFmtId="164" fontId="33" fillId="39" borderId="21" xfId="2" applyNumberFormat="1" applyFont="1" applyFill="1" applyBorder="1" applyAlignment="1" applyProtection="1">
      <alignment horizontal="center" vertical="center" wrapText="1"/>
      <protection locked="0"/>
    </xf>
    <xf numFmtId="164" fontId="11" fillId="31" borderId="19" xfId="2" applyNumberFormat="1" applyFont="1" applyFill="1" applyBorder="1" applyAlignment="1" applyProtection="1">
      <alignment horizontal="left" vertical="center" wrapText="1"/>
      <protection locked="0"/>
    </xf>
    <xf numFmtId="164" fontId="11" fillId="31" borderId="20" xfId="2" applyNumberFormat="1" applyFont="1" applyFill="1" applyBorder="1" applyAlignment="1" applyProtection="1">
      <alignment horizontal="left" vertical="center" wrapText="1"/>
      <protection locked="0"/>
    </xf>
    <xf numFmtId="164" fontId="33" fillId="40" borderId="3" xfId="2" applyNumberFormat="1" applyFont="1" applyFill="1" applyBorder="1" applyAlignment="1" applyProtection="1">
      <alignment horizontal="center" vertical="center" wrapText="1"/>
      <protection locked="0"/>
    </xf>
    <xf numFmtId="164" fontId="33" fillId="40" borderId="19" xfId="2" applyNumberFormat="1" applyFont="1" applyFill="1" applyBorder="1" applyAlignment="1" applyProtection="1">
      <alignment horizontal="center" vertical="center" wrapText="1"/>
      <protection locked="0"/>
    </xf>
    <xf numFmtId="164" fontId="33" fillId="40" borderId="21" xfId="2" applyNumberFormat="1" applyFont="1" applyFill="1" applyBorder="1" applyAlignment="1" applyProtection="1">
      <alignment horizontal="center" vertical="center" wrapText="1"/>
      <protection locked="0"/>
    </xf>
    <xf numFmtId="164" fontId="13" fillId="31" borderId="19" xfId="2" applyNumberFormat="1" applyFont="1" applyFill="1" applyBorder="1" applyAlignment="1" applyProtection="1">
      <alignment horizontal="left" vertical="center" wrapText="1"/>
      <protection locked="0"/>
    </xf>
    <xf numFmtId="164" fontId="13" fillId="31" borderId="20" xfId="2" applyNumberFormat="1" applyFont="1" applyFill="1" applyBorder="1" applyAlignment="1" applyProtection="1">
      <alignment horizontal="left" vertical="center" wrapText="1"/>
      <protection locked="0"/>
    </xf>
    <xf numFmtId="164" fontId="13" fillId="31" borderId="21" xfId="2" applyNumberFormat="1" applyFont="1" applyFill="1" applyBorder="1" applyAlignment="1" applyProtection="1">
      <alignment horizontal="left" vertical="center" wrapText="1"/>
      <protection locked="0"/>
    </xf>
    <xf numFmtId="0" fontId="62" fillId="0" borderId="121" xfId="2" applyFont="1" applyBorder="1" applyAlignment="1">
      <alignment horizontal="right" vertical="top"/>
    </xf>
    <xf numFmtId="0" fontId="62" fillId="0" borderId="122" xfId="2" applyFont="1" applyBorder="1" applyAlignment="1">
      <alignment horizontal="right" vertical="top"/>
    </xf>
    <xf numFmtId="0" fontId="47" fillId="3" borderId="0" xfId="2" applyFont="1" applyFill="1" applyAlignment="1">
      <alignment horizontal="center" wrapText="1"/>
    </xf>
    <xf numFmtId="164" fontId="11" fillId="31" borderId="19" xfId="2" applyNumberFormat="1" applyFont="1" applyFill="1" applyBorder="1" applyAlignment="1" applyProtection="1">
      <alignment wrapText="1"/>
      <protection locked="0"/>
    </xf>
    <xf numFmtId="164" fontId="11" fillId="31" borderId="20" xfId="2" applyNumberFormat="1" applyFont="1" applyFill="1" applyBorder="1" applyAlignment="1" applyProtection="1">
      <alignment wrapText="1"/>
      <protection locked="0"/>
    </xf>
    <xf numFmtId="0" fontId="7" fillId="30" borderId="27" xfId="2" applyFill="1" applyBorder="1" applyAlignment="1">
      <alignment horizontal="center" vertical="center" wrapText="1"/>
    </xf>
    <xf numFmtId="0" fontId="7" fillId="30" borderId="29" xfId="2" applyFill="1" applyBorder="1" applyAlignment="1">
      <alignment horizontal="center" vertical="center" wrapText="1"/>
    </xf>
    <xf numFmtId="0" fontId="7" fillId="30" borderId="58" xfId="2" applyFill="1" applyBorder="1" applyAlignment="1">
      <alignment horizontal="center" vertical="center" wrapText="1"/>
    </xf>
    <xf numFmtId="0" fontId="7" fillId="30" borderId="59" xfId="2" applyFill="1" applyBorder="1" applyAlignment="1">
      <alignment horizontal="center" vertical="center" wrapText="1"/>
    </xf>
    <xf numFmtId="0" fontId="7" fillId="30" borderId="55" xfId="2" applyFill="1" applyBorder="1" applyAlignment="1">
      <alignment horizontal="center" vertical="center" wrapText="1"/>
    </xf>
    <xf numFmtId="0" fontId="11" fillId="30" borderId="19" xfId="2" applyFont="1" applyFill="1" applyBorder="1" applyAlignment="1">
      <alignment horizontal="center" vertical="center" wrapText="1"/>
    </xf>
    <xf numFmtId="0" fontId="11" fillId="30" borderId="21" xfId="2" applyFont="1" applyFill="1" applyBorder="1" applyAlignment="1">
      <alignment horizontal="center" vertical="center" wrapText="1"/>
    </xf>
    <xf numFmtId="0" fontId="11" fillId="30" borderId="3" xfId="2" applyFont="1" applyFill="1" applyBorder="1" applyAlignment="1">
      <alignment horizontal="left" textRotation="45" wrapText="1"/>
    </xf>
    <xf numFmtId="0" fontId="86" fillId="30" borderId="59" xfId="2" applyFont="1" applyFill="1" applyBorder="1" applyAlignment="1">
      <alignment horizontal="center" wrapText="1"/>
    </xf>
    <xf numFmtId="0" fontId="86" fillId="30" borderId="55" xfId="2" applyFont="1" applyFill="1" applyBorder="1" applyAlignment="1">
      <alignment horizontal="center" wrapText="1"/>
    </xf>
    <xf numFmtId="0" fontId="65" fillId="3" borderId="0" xfId="2" applyFont="1" applyFill="1" applyAlignment="1">
      <alignment horizontal="center"/>
    </xf>
    <xf numFmtId="0" fontId="7" fillId="30" borderId="28" xfId="2" applyFill="1" applyBorder="1" applyAlignment="1">
      <alignment horizontal="center" vertical="center" wrapText="1"/>
    </xf>
    <xf numFmtId="0" fontId="7" fillId="30" borderId="109" xfId="2" applyFill="1" applyBorder="1" applyAlignment="1">
      <alignment horizontal="center" vertical="center" wrapText="1"/>
    </xf>
    <xf numFmtId="0" fontId="7" fillId="30" borderId="30" xfId="2" applyFill="1" applyBorder="1" applyAlignment="1">
      <alignment horizontal="center" vertical="center" wrapText="1"/>
    </xf>
    <xf numFmtId="0" fontId="7" fillId="30" borderId="113" xfId="2" applyFill="1" applyBorder="1" applyAlignment="1">
      <alignment horizontal="center" vertical="center" wrapText="1"/>
    </xf>
    <xf numFmtId="0" fontId="11" fillId="39" borderId="19" xfId="2" applyFont="1" applyFill="1" applyBorder="1" applyAlignment="1">
      <alignment horizontal="center" vertical="center" wrapText="1"/>
    </xf>
    <xf numFmtId="0" fontId="11" fillId="39" borderId="20" xfId="2" applyFont="1" applyFill="1" applyBorder="1" applyAlignment="1">
      <alignment horizontal="center" vertical="center" wrapText="1"/>
    </xf>
    <xf numFmtId="0" fontId="11" fillId="39" borderId="21" xfId="2" applyFont="1" applyFill="1" applyBorder="1" applyAlignment="1">
      <alignment horizontal="center" vertical="center" wrapText="1"/>
    </xf>
    <xf numFmtId="0" fontId="62" fillId="0" borderId="121" xfId="2" applyFont="1" applyBorder="1" applyAlignment="1">
      <alignment horizontal="right"/>
    </xf>
    <xf numFmtId="0" fontId="62" fillId="0" borderId="122" xfId="2" applyFont="1" applyBorder="1" applyAlignment="1">
      <alignment horizontal="right"/>
    </xf>
    <xf numFmtId="0" fontId="47" fillId="2" borderId="0" xfId="2" applyFont="1" applyFill="1" applyAlignment="1">
      <alignment horizontal="center" vertical="center" wrapText="1"/>
    </xf>
    <xf numFmtId="0" fontId="11" fillId="39" borderId="58" xfId="2" applyFont="1" applyFill="1" applyBorder="1" applyAlignment="1">
      <alignment horizontal="center" vertical="center" wrapText="1"/>
    </xf>
    <xf numFmtId="0" fontId="11" fillId="39" borderId="55" xfId="2" applyFont="1" applyFill="1" applyBorder="1" applyAlignment="1">
      <alignment horizontal="center" vertical="center" wrapText="1"/>
    </xf>
    <xf numFmtId="0" fontId="19" fillId="0" borderId="22" xfId="2" applyFont="1" applyBorder="1" applyAlignment="1" applyProtection="1">
      <alignment horizontal="center" vertical="center"/>
      <protection locked="0"/>
    </xf>
    <xf numFmtId="0" fontId="19" fillId="0" borderId="23" xfId="2" applyFont="1" applyBorder="1" applyAlignment="1" applyProtection="1">
      <alignment horizontal="center" vertical="center"/>
      <protection locked="0"/>
    </xf>
    <xf numFmtId="0" fontId="19" fillId="0" borderId="24" xfId="2" applyFont="1" applyBorder="1" applyAlignment="1" applyProtection="1">
      <alignment horizontal="center" vertical="center"/>
      <protection locked="0"/>
    </xf>
    <xf numFmtId="167" fontId="19" fillId="0" borderId="118" xfId="30" applyNumberFormat="1" applyFont="1" applyBorder="1" applyAlignment="1" applyProtection="1">
      <alignment horizontal="center" vertical="center"/>
      <protection locked="0"/>
    </xf>
    <xf numFmtId="167" fontId="19" fillId="0" borderId="26" xfId="30" applyNumberFormat="1" applyFont="1" applyBorder="1" applyAlignment="1" applyProtection="1">
      <alignment horizontal="center" vertical="center"/>
      <protection locked="0"/>
    </xf>
    <xf numFmtId="167" fontId="19" fillId="0" borderId="107" xfId="30" applyNumberFormat="1" applyFont="1" applyBorder="1" applyAlignment="1" applyProtection="1">
      <alignment horizontal="center" vertical="center"/>
      <protection locked="0"/>
    </xf>
    <xf numFmtId="0" fontId="11" fillId="39" borderId="27" xfId="2" quotePrefix="1" applyFont="1" applyFill="1" applyBorder="1" applyAlignment="1">
      <alignment horizontal="center" vertical="center" wrapText="1"/>
    </xf>
    <xf numFmtId="0" fontId="11" fillId="39" borderId="44" xfId="2" quotePrefix="1" applyFont="1" applyFill="1" applyBorder="1" applyAlignment="1">
      <alignment horizontal="center" vertical="center" wrapText="1"/>
    </xf>
    <xf numFmtId="0" fontId="11" fillId="39" borderId="28" xfId="2" quotePrefix="1" applyFont="1" applyFill="1" applyBorder="1" applyAlignment="1">
      <alignment horizontal="center" vertical="center" wrapText="1"/>
    </xf>
    <xf numFmtId="0" fontId="11" fillId="39" borderId="27" xfId="2" applyFont="1" applyFill="1" applyBorder="1" applyAlignment="1">
      <alignment horizontal="center" vertical="center" wrapText="1"/>
    </xf>
    <xf numFmtId="0" fontId="11" fillId="39" borderId="44" xfId="2" applyFont="1" applyFill="1" applyBorder="1" applyAlignment="1">
      <alignment horizontal="center" vertical="center" wrapText="1"/>
    </xf>
    <xf numFmtId="0" fontId="11" fillId="39" borderId="28" xfId="2" applyFont="1" applyFill="1" applyBorder="1" applyAlignment="1">
      <alignment horizontal="center" vertical="center" wrapText="1"/>
    </xf>
    <xf numFmtId="0" fontId="11" fillId="39" borderId="30" xfId="2" applyFont="1" applyFill="1" applyBorder="1" applyAlignment="1">
      <alignment horizontal="center" vertical="center" wrapText="1"/>
    </xf>
    <xf numFmtId="0" fontId="11" fillId="39" borderId="18" xfId="2" applyFont="1" applyFill="1" applyBorder="1" applyAlignment="1">
      <alignment horizontal="center" vertical="center" wrapText="1"/>
    </xf>
    <xf numFmtId="0" fontId="11" fillId="39" borderId="113" xfId="2" applyFont="1" applyFill="1" applyBorder="1" applyAlignment="1">
      <alignment horizontal="center" vertical="center" wrapText="1"/>
    </xf>
    <xf numFmtId="167" fontId="19" fillId="0" borderId="117" xfId="30" applyNumberFormat="1" applyFont="1" applyBorder="1" applyAlignment="1" applyProtection="1">
      <alignment horizontal="center" vertical="center"/>
      <protection locked="0"/>
    </xf>
    <xf numFmtId="167" fontId="19" fillId="0" borderId="35" xfId="30" applyNumberFormat="1" applyFont="1" applyBorder="1" applyAlignment="1" applyProtection="1">
      <alignment horizontal="center" vertical="center"/>
      <protection locked="0"/>
    </xf>
    <xf numFmtId="167" fontId="19" fillId="0" borderId="76" xfId="30" applyNumberFormat="1" applyFont="1" applyBorder="1" applyAlignment="1" applyProtection="1">
      <alignment horizontal="center" vertical="center"/>
      <protection locked="0"/>
    </xf>
    <xf numFmtId="0" fontId="11" fillId="39" borderId="3" xfId="2" applyFont="1" applyFill="1" applyBorder="1" applyAlignment="1">
      <alignment horizontal="center" vertical="center" wrapText="1"/>
    </xf>
    <xf numFmtId="0" fontId="11" fillId="0" borderId="44" xfId="2" applyFont="1" applyBorder="1" applyAlignment="1">
      <alignment horizontal="center" vertical="center"/>
    </xf>
    <xf numFmtId="0" fontId="11" fillId="0" borderId="25" xfId="2" applyFont="1" applyBorder="1" applyAlignment="1" applyProtection="1">
      <alignment horizontal="left" vertical="center"/>
      <protection locked="0"/>
    </xf>
    <xf numFmtId="0" fontId="11" fillId="0" borderId="26" xfId="2" applyFont="1" applyBorder="1" applyAlignment="1" applyProtection="1">
      <alignment horizontal="left" vertical="center"/>
      <protection locked="0"/>
    </xf>
    <xf numFmtId="0" fontId="11" fillId="0" borderId="107" xfId="2" applyFont="1" applyBorder="1" applyAlignment="1" applyProtection="1">
      <alignment horizontal="left" vertical="center"/>
      <protection locked="0"/>
    </xf>
    <xf numFmtId="0" fontId="11" fillId="0" borderId="25" xfId="2" applyFont="1" applyBorder="1" applyAlignment="1" applyProtection="1">
      <alignment vertical="center"/>
      <protection locked="0"/>
    </xf>
    <xf numFmtId="0" fontId="11" fillId="0" borderId="26" xfId="2" applyFont="1" applyBorder="1" applyAlignment="1" applyProtection="1">
      <alignment vertical="center"/>
      <protection locked="0"/>
    </xf>
    <xf numFmtId="0" fontId="11" fillId="0" borderId="107" xfId="2" applyFont="1" applyBorder="1" applyAlignment="1" applyProtection="1">
      <alignment vertical="center"/>
      <protection locked="0"/>
    </xf>
    <xf numFmtId="0" fontId="19" fillId="0" borderId="34" xfId="2" applyFont="1" applyBorder="1" applyAlignment="1" applyProtection="1">
      <alignment horizontal="left" vertical="center"/>
      <protection locked="0"/>
    </xf>
    <xf numFmtId="0" fontId="19" fillId="0" borderId="35" xfId="2" applyFont="1" applyBorder="1" applyAlignment="1" applyProtection="1">
      <alignment horizontal="left" vertical="center"/>
      <protection locked="0"/>
    </xf>
    <xf numFmtId="0" fontId="19" fillId="0" borderId="76" xfId="2" applyFont="1" applyBorder="1" applyAlignment="1" applyProtection="1">
      <alignment horizontal="left" vertical="center"/>
      <protection locked="0"/>
    </xf>
    <xf numFmtId="0" fontId="19" fillId="0" borderId="25" xfId="2" applyFont="1" applyBorder="1" applyAlignment="1" applyProtection="1">
      <alignment horizontal="left" vertical="center"/>
      <protection locked="0"/>
    </xf>
    <xf numFmtId="0" fontId="19" fillId="0" borderId="26" xfId="2" applyFont="1" applyBorder="1" applyAlignment="1" applyProtection="1">
      <alignment horizontal="left" vertical="center"/>
      <protection locked="0"/>
    </xf>
    <xf numFmtId="0" fontId="19" fillId="0" borderId="107" xfId="2" applyFont="1" applyBorder="1" applyAlignment="1" applyProtection="1">
      <alignment horizontal="left" vertical="center"/>
      <protection locked="0"/>
    </xf>
    <xf numFmtId="0" fontId="19" fillId="0" borderId="72" xfId="2" applyFont="1" applyBorder="1" applyAlignment="1" applyProtection="1">
      <alignment horizontal="center" vertical="center"/>
      <protection locked="0"/>
    </xf>
    <xf numFmtId="0" fontId="19" fillId="0" borderId="57" xfId="2" applyFont="1" applyBorder="1" applyAlignment="1" applyProtection="1">
      <alignment horizontal="center" vertical="center"/>
      <protection locked="0"/>
    </xf>
    <xf numFmtId="0" fontId="19" fillId="0" borderId="108" xfId="2" applyFont="1" applyBorder="1" applyAlignment="1" applyProtection="1">
      <alignment horizontal="center" vertical="center"/>
      <protection locked="0"/>
    </xf>
    <xf numFmtId="0" fontId="11" fillId="39" borderId="0" xfId="2" applyFont="1" applyFill="1" applyAlignment="1">
      <alignment horizontal="left" vertical="center"/>
    </xf>
    <xf numFmtId="0" fontId="99" fillId="2" borderId="0" xfId="2" applyFont="1" applyFill="1" applyAlignment="1">
      <alignment horizontal="center" wrapText="1"/>
    </xf>
    <xf numFmtId="0" fontId="11" fillId="0" borderId="44" xfId="2" applyFont="1" applyBorder="1" applyAlignment="1">
      <alignment horizontal="right" vertical="center"/>
    </xf>
    <xf numFmtId="0" fontId="11" fillId="39" borderId="3" xfId="2" applyFont="1" applyFill="1" applyBorder="1" applyAlignment="1">
      <alignment horizontal="center" vertical="center"/>
    </xf>
    <xf numFmtId="0" fontId="7" fillId="39" borderId="19" xfId="2" quotePrefix="1" applyFill="1" applyBorder="1" applyAlignment="1">
      <alignment horizontal="center" vertical="center" wrapText="1"/>
    </xf>
    <xf numFmtId="0" fontId="7" fillId="39" borderId="21" xfId="2" applyFill="1" applyBorder="1" applyAlignment="1">
      <alignment horizontal="center" vertical="center" wrapText="1"/>
    </xf>
    <xf numFmtId="0" fontId="7" fillId="39" borderId="58" xfId="2" applyFill="1" applyBorder="1" applyAlignment="1">
      <alignment horizontal="center" vertical="center" wrapText="1"/>
    </xf>
    <xf numFmtId="0" fontId="7" fillId="39" borderId="55" xfId="2" applyFill="1" applyBorder="1" applyAlignment="1">
      <alignment horizontal="center" vertical="center" wrapText="1"/>
    </xf>
    <xf numFmtId="0" fontId="7" fillId="39" borderId="3" xfId="2" applyFill="1" applyBorder="1" applyAlignment="1">
      <alignment horizontal="center" vertical="center" wrapText="1"/>
    </xf>
    <xf numFmtId="0" fontId="7" fillId="39" borderId="19" xfId="2" applyFill="1" applyBorder="1" applyAlignment="1">
      <alignment horizontal="center" vertical="center" wrapText="1"/>
    </xf>
    <xf numFmtId="49" fontId="123" fillId="0" borderId="69" xfId="60" applyNumberFormat="1" applyFont="1" applyFill="1" applyBorder="1" applyAlignment="1">
      <alignment horizontal="center" vertical="center"/>
    </xf>
    <xf numFmtId="49" fontId="123" fillId="0" borderId="36" xfId="60" applyNumberFormat="1" applyFont="1" applyFill="1" applyBorder="1" applyAlignment="1">
      <alignment horizontal="center" vertical="center"/>
    </xf>
    <xf numFmtId="49" fontId="123" fillId="0" borderId="37" xfId="60" applyNumberFormat="1" applyFont="1" applyFill="1" applyBorder="1" applyAlignment="1">
      <alignment horizontal="center" vertical="center"/>
    </xf>
    <xf numFmtId="0" fontId="128" fillId="2" borderId="19" xfId="2" applyFont="1" applyFill="1" applyBorder="1" applyAlignment="1">
      <alignment horizontal="center" vertical="center"/>
    </xf>
    <xf numFmtId="0" fontId="128" fillId="2" borderId="20" xfId="2" applyFont="1" applyFill="1" applyBorder="1" applyAlignment="1">
      <alignment horizontal="center" vertical="center"/>
    </xf>
    <xf numFmtId="0" fontId="128" fillId="2" borderId="21" xfId="2" applyFont="1" applyFill="1" applyBorder="1" applyAlignment="1">
      <alignment horizontal="center" vertical="center"/>
    </xf>
    <xf numFmtId="0" fontId="129" fillId="2" borderId="20" xfId="2" applyFont="1" applyFill="1" applyBorder="1" applyAlignment="1">
      <alignment horizontal="center" vertical="center"/>
    </xf>
    <xf numFmtId="0" fontId="131" fillId="47" borderId="19" xfId="2" applyFont="1" applyFill="1" applyBorder="1" applyAlignment="1">
      <alignment horizontal="center" vertical="center"/>
    </xf>
    <xf numFmtId="0" fontId="131" fillId="47" borderId="20" xfId="2" applyFont="1" applyFill="1" applyBorder="1" applyAlignment="1">
      <alignment horizontal="center" vertical="center"/>
    </xf>
    <xf numFmtId="0" fontId="131" fillId="47" borderId="0" xfId="2" applyFont="1" applyFill="1" applyAlignment="1">
      <alignment horizontal="center" vertical="center"/>
    </xf>
    <xf numFmtId="0" fontId="131" fillId="47" borderId="21" xfId="2" applyFont="1" applyFill="1" applyBorder="1" applyAlignment="1">
      <alignment horizontal="center" vertical="center"/>
    </xf>
    <xf numFmtId="0" fontId="130" fillId="53" borderId="58" xfId="2" applyFont="1" applyFill="1" applyBorder="1" applyAlignment="1">
      <alignment horizontal="center" vertical="center"/>
    </xf>
    <xf numFmtId="0" fontId="130" fillId="53" borderId="55" xfId="2" applyFont="1" applyFill="1" applyBorder="1" applyAlignment="1">
      <alignment horizontal="center" vertical="center"/>
    </xf>
    <xf numFmtId="0" fontId="130" fillId="53" borderId="58" xfId="2" applyFont="1" applyFill="1" applyBorder="1" applyAlignment="1">
      <alignment horizontal="center" vertical="center" wrapText="1"/>
    </xf>
    <xf numFmtId="0" fontId="130" fillId="53" borderId="55" xfId="2" applyFont="1" applyFill="1" applyBorder="1" applyAlignment="1">
      <alignment horizontal="center" vertical="center" wrapText="1"/>
    </xf>
    <xf numFmtId="0" fontId="130" fillId="53" borderId="137" xfId="2" applyFont="1" applyFill="1" applyBorder="1" applyAlignment="1">
      <alignment horizontal="center" vertical="center" wrapText="1"/>
    </xf>
    <xf numFmtId="0" fontId="130" fillId="53" borderId="140" xfId="2" applyFont="1" applyFill="1" applyBorder="1" applyAlignment="1">
      <alignment horizontal="center" vertical="center" wrapText="1"/>
    </xf>
    <xf numFmtId="0" fontId="130" fillId="53" borderId="105" xfId="2" applyFont="1" applyFill="1" applyBorder="1" applyAlignment="1">
      <alignment horizontal="center" vertical="center" wrapText="1"/>
    </xf>
    <xf numFmtId="0" fontId="123" fillId="2" borderId="0" xfId="2" applyFont="1" applyFill="1" applyAlignment="1">
      <alignment horizontal="center" vertical="center"/>
    </xf>
    <xf numFmtId="49" fontId="123" fillId="0" borderId="50" xfId="60" applyNumberFormat="1" applyFont="1" applyFill="1" applyBorder="1" applyAlignment="1">
      <alignment horizontal="center" vertical="center"/>
    </xf>
    <xf numFmtId="49" fontId="123" fillId="0" borderId="5" xfId="60" applyNumberFormat="1" applyFont="1" applyFill="1" applyBorder="1" applyAlignment="1">
      <alignment horizontal="center" vertical="center"/>
    </xf>
    <xf numFmtId="49" fontId="123" fillId="0" borderId="6" xfId="60" applyNumberFormat="1" applyFont="1" applyFill="1" applyBorder="1" applyAlignment="1">
      <alignment horizontal="center" vertical="center"/>
    </xf>
    <xf numFmtId="0" fontId="140" fillId="53" borderId="19" xfId="2" applyFont="1" applyFill="1" applyBorder="1" applyAlignment="1">
      <alignment horizontal="center" vertical="center" wrapText="1"/>
    </xf>
    <xf numFmtId="0" fontId="140" fillId="53" borderId="20" xfId="2" applyFont="1" applyFill="1" applyBorder="1" applyAlignment="1">
      <alignment horizontal="center" vertical="center"/>
    </xf>
    <xf numFmtId="0" fontId="140" fillId="53" borderId="21" xfId="2" applyFont="1" applyFill="1" applyBorder="1" applyAlignment="1">
      <alignment horizontal="center" vertical="center"/>
    </xf>
    <xf numFmtId="49" fontId="123" fillId="0" borderId="32" xfId="60" applyNumberFormat="1" applyFont="1" applyFill="1" applyBorder="1" applyAlignment="1">
      <alignment horizontal="center" vertical="center"/>
    </xf>
    <xf numFmtId="49" fontId="123" fillId="0" borderId="8" xfId="60" applyNumberFormat="1" applyFont="1" applyFill="1" applyBorder="1" applyAlignment="1">
      <alignment horizontal="center" vertical="center"/>
    </xf>
    <xf numFmtId="49" fontId="123" fillId="0" borderId="33" xfId="60" applyNumberFormat="1" applyFont="1" applyFill="1" applyBorder="1" applyAlignment="1">
      <alignment horizontal="center" vertical="center"/>
    </xf>
    <xf numFmtId="0" fontId="121" fillId="0" borderId="20" xfId="0" applyFont="1" applyBorder="1" applyAlignment="1">
      <alignment horizontal="center" vertical="top"/>
    </xf>
    <xf numFmtId="0" fontId="121" fillId="0" borderId="21" xfId="0" applyFont="1" applyBorder="1" applyAlignment="1">
      <alignment horizontal="center" vertical="top"/>
    </xf>
    <xf numFmtId="0" fontId="122" fillId="2" borderId="44" xfId="2" applyFont="1" applyFill="1" applyBorder="1" applyAlignment="1">
      <alignment horizontal="center" vertical="top"/>
    </xf>
    <xf numFmtId="0" fontId="7" fillId="0" borderId="3" xfId="2" applyBorder="1" applyAlignment="1">
      <alignment horizontal="justify" vertical="center" wrapText="1"/>
    </xf>
    <xf numFmtId="0" fontId="19" fillId="0" borderId="3" xfId="2" applyFont="1" applyBorder="1" applyAlignment="1">
      <alignment horizontal="justify" vertical="center" wrapText="1"/>
    </xf>
    <xf numFmtId="0" fontId="19" fillId="0" borderId="0" xfId="2" applyFont="1" applyAlignment="1">
      <alignment horizontal="center" vertical="center" wrapText="1"/>
    </xf>
    <xf numFmtId="0" fontId="11" fillId="33" borderId="3" xfId="2" applyFont="1" applyFill="1" applyBorder="1" applyAlignment="1">
      <alignment horizontal="center" vertical="center" wrapText="1"/>
    </xf>
    <xf numFmtId="0" fontId="19" fillId="0" borderId="44" xfId="2" applyFont="1" applyBorder="1" applyAlignment="1">
      <alignment horizontal="center" vertical="center" wrapText="1"/>
    </xf>
    <xf numFmtId="0" fontId="19" fillId="0" borderId="18" xfId="2" applyFont="1" applyBorder="1" applyAlignment="1">
      <alignment horizontal="center" vertical="center" wrapText="1"/>
    </xf>
    <xf numFmtId="0" fontId="19" fillId="0" borderId="58" xfId="2" applyFont="1" applyBorder="1" applyAlignment="1">
      <alignment horizontal="left" vertical="center" wrapText="1"/>
    </xf>
    <xf numFmtId="0" fontId="19" fillId="0" borderId="59" xfId="2" applyFont="1" applyBorder="1" applyAlignment="1">
      <alignment horizontal="left" vertical="center" wrapText="1"/>
    </xf>
    <xf numFmtId="0" fontId="19" fillId="0" borderId="55" xfId="2" applyFont="1" applyBorder="1" applyAlignment="1">
      <alignment horizontal="left" vertical="center" wrapText="1"/>
    </xf>
    <xf numFmtId="0" fontId="19" fillId="0" borderId="44" xfId="2" applyFont="1" applyBorder="1" applyAlignment="1">
      <alignment horizontal="left" vertical="center" wrapText="1"/>
    </xf>
    <xf numFmtId="0" fontId="19" fillId="0" borderId="0" xfId="2" applyFont="1" applyAlignment="1">
      <alignment horizontal="left" vertical="center" wrapText="1"/>
    </xf>
    <xf numFmtId="0" fontId="19" fillId="0" borderId="18" xfId="2" applyFont="1" applyBorder="1" applyAlignment="1">
      <alignment horizontal="left" vertical="center" wrapText="1"/>
    </xf>
    <xf numFmtId="0" fontId="19" fillId="0" borderId="27" xfId="2" applyFont="1" applyBorder="1" applyAlignment="1">
      <alignment horizontal="left" vertical="center" wrapText="1"/>
    </xf>
    <xf numFmtId="0" fontId="19" fillId="0" borderId="30" xfId="2" applyFont="1" applyBorder="1" applyAlignment="1">
      <alignment horizontal="left" vertical="center" wrapText="1"/>
    </xf>
    <xf numFmtId="0" fontId="101" fillId="0" borderId="0" xfId="2" applyFont="1" applyAlignment="1">
      <alignment horizontal="left" vertical="center" wrapText="1"/>
    </xf>
    <xf numFmtId="0" fontId="11" fillId="34" borderId="58" xfId="2" applyFont="1" applyFill="1" applyBorder="1" applyAlignment="1">
      <alignment horizontal="center" vertical="center" wrapText="1"/>
    </xf>
    <xf numFmtId="0" fontId="11" fillId="34" borderId="55" xfId="2" applyFont="1" applyFill="1" applyBorder="1" applyAlignment="1">
      <alignment horizontal="center" vertical="center" wrapText="1"/>
    </xf>
    <xf numFmtId="0" fontId="11" fillId="34" borderId="58" xfId="2" applyFont="1" applyFill="1" applyBorder="1" applyAlignment="1">
      <alignment horizontal="center" vertical="center"/>
    </xf>
    <xf numFmtId="0" fontId="94" fillId="34" borderId="55" xfId="2" applyFont="1" applyFill="1" applyBorder="1" applyAlignment="1">
      <alignment horizontal="center" vertical="center"/>
    </xf>
    <xf numFmtId="0" fontId="11" fillId="34" borderId="27" xfId="2" applyFont="1" applyFill="1" applyBorder="1" applyAlignment="1">
      <alignment horizontal="center" vertical="center" wrapText="1"/>
    </xf>
    <xf numFmtId="0" fontId="11" fillId="34" borderId="44" xfId="2" applyFont="1" applyFill="1" applyBorder="1" applyAlignment="1">
      <alignment horizontal="center" vertical="center" wrapText="1"/>
    </xf>
    <xf numFmtId="0" fontId="11" fillId="34" borderId="28" xfId="2" applyFont="1" applyFill="1" applyBorder="1" applyAlignment="1">
      <alignment horizontal="center" vertical="center" wrapText="1"/>
    </xf>
    <xf numFmtId="0" fontId="59" fillId="45" borderId="3" xfId="2" applyFont="1" applyFill="1" applyBorder="1" applyAlignment="1">
      <alignment horizontal="center" vertical="center"/>
    </xf>
    <xf numFmtId="0" fontId="46" fillId="0" borderId="0" xfId="2" applyFont="1" applyAlignment="1">
      <alignment horizontal="center" vertical="center"/>
    </xf>
    <xf numFmtId="0" fontId="7" fillId="0" borderId="77" xfId="2" applyBorder="1" applyAlignment="1">
      <alignment horizontal="justify" vertical="center" wrapText="1"/>
    </xf>
    <xf numFmtId="0" fontId="19" fillId="0" borderId="83" xfId="2" applyFont="1" applyBorder="1" applyAlignment="1">
      <alignment horizontal="justify" vertical="center" wrapText="1"/>
    </xf>
    <xf numFmtId="0" fontId="19" fillId="0" borderId="84" xfId="2" applyFont="1" applyBorder="1" applyAlignment="1">
      <alignment horizontal="justify" vertical="center" wrapText="1"/>
    </xf>
    <xf numFmtId="0" fontId="19" fillId="0" borderId="77" xfId="2" applyFont="1" applyBorder="1" applyAlignment="1">
      <alignment horizontal="justify" vertical="center" wrapText="1"/>
    </xf>
    <xf numFmtId="0" fontId="19" fillId="0" borderId="90" xfId="2" applyFont="1" applyBorder="1" applyAlignment="1">
      <alignment horizontal="justify" vertical="center" wrapText="1"/>
    </xf>
    <xf numFmtId="0" fontId="33" fillId="0" borderId="0" xfId="2" applyFont="1" applyAlignment="1">
      <alignment horizontal="left" vertical="center" wrapText="1"/>
    </xf>
    <xf numFmtId="0" fontId="44" fillId="2" borderId="44" xfId="2" applyFont="1" applyFill="1" applyBorder="1" applyAlignment="1">
      <alignment wrapText="1"/>
    </xf>
    <xf numFmtId="0" fontId="40" fillId="2" borderId="44" xfId="2" applyFont="1" applyFill="1" applyBorder="1" applyAlignment="1">
      <alignment wrapText="1"/>
    </xf>
    <xf numFmtId="0" fontId="11" fillId="0" borderId="40" xfId="2" applyFont="1" applyBorder="1" applyAlignment="1">
      <alignment horizontal="center" vertical="center" wrapText="1"/>
    </xf>
    <xf numFmtId="0" fontId="11" fillId="0" borderId="41" xfId="2" applyFont="1" applyBorder="1" applyAlignment="1">
      <alignment horizontal="center" vertical="center" wrapText="1"/>
    </xf>
    <xf numFmtId="0" fontId="11" fillId="31" borderId="19" xfId="2" applyFont="1" applyFill="1" applyBorder="1" applyAlignment="1">
      <alignment vertical="center"/>
    </xf>
    <xf numFmtId="0" fontId="11" fillId="31" borderId="20" xfId="2" applyFont="1" applyFill="1" applyBorder="1" applyAlignment="1">
      <alignment vertical="center"/>
    </xf>
    <xf numFmtId="0" fontId="11" fillId="31" borderId="21" xfId="2" applyFont="1" applyFill="1" applyBorder="1" applyAlignment="1">
      <alignment vertical="center"/>
    </xf>
    <xf numFmtId="0" fontId="11" fillId="0" borderId="19" xfId="2" applyFont="1" applyBorder="1" applyAlignment="1">
      <alignment horizontal="center" vertical="center" wrapText="1"/>
    </xf>
    <xf numFmtId="0" fontId="11" fillId="0" borderId="43" xfId="2" applyFont="1" applyBorder="1" applyAlignment="1">
      <alignment horizontal="center" vertical="center" wrapText="1"/>
    </xf>
    <xf numFmtId="0" fontId="11" fillId="31" borderId="34" xfId="2" applyFont="1" applyFill="1" applyBorder="1" applyAlignment="1">
      <alignment vertical="center"/>
    </xf>
    <xf numFmtId="0" fontId="11" fillId="31" borderId="35" xfId="2" applyFont="1" applyFill="1" applyBorder="1" applyAlignment="1">
      <alignment vertical="center"/>
    </xf>
    <xf numFmtId="0" fontId="11" fillId="31" borderId="76" xfId="2" applyFont="1" applyFill="1" applyBorder="1" applyAlignment="1">
      <alignment vertical="center"/>
    </xf>
    <xf numFmtId="0" fontId="83" fillId="2" borderId="0" xfId="2" applyFont="1" applyFill="1" applyAlignment="1">
      <alignment horizontal="center" wrapText="1"/>
    </xf>
    <xf numFmtId="0" fontId="83" fillId="2" borderId="0" xfId="2" applyFont="1" applyFill="1" applyAlignment="1">
      <alignment horizontal="center"/>
    </xf>
    <xf numFmtId="0" fontId="12" fillId="2" borderId="0" xfId="2" applyFont="1" applyFill="1" applyAlignment="1">
      <alignment horizontal="left"/>
    </xf>
    <xf numFmtId="0" fontId="40" fillId="2" borderId="18" xfId="2" applyFont="1" applyFill="1" applyBorder="1" applyAlignment="1">
      <alignment horizontal="right"/>
    </xf>
    <xf numFmtId="0" fontId="36" fillId="30" borderId="2" xfId="2" applyFont="1" applyFill="1" applyBorder="1" applyAlignment="1">
      <alignment horizontal="center" vertical="center" wrapText="1"/>
    </xf>
    <xf numFmtId="0" fontId="36" fillId="30" borderId="75" xfId="2" applyFont="1" applyFill="1" applyBorder="1" applyAlignment="1">
      <alignment horizontal="center" vertical="center" wrapText="1"/>
    </xf>
    <xf numFmtId="0" fontId="36" fillId="30" borderId="38" xfId="2" applyFont="1" applyFill="1" applyBorder="1" applyAlignment="1">
      <alignment horizontal="center" vertical="center" wrapText="1"/>
    </xf>
    <xf numFmtId="0" fontId="36" fillId="30" borderId="2" xfId="2" applyFont="1" applyFill="1" applyBorder="1" applyAlignment="1">
      <alignment horizontal="center" vertical="center"/>
    </xf>
    <xf numFmtId="0" fontId="36" fillId="30" borderId="75" xfId="2" applyFont="1" applyFill="1" applyBorder="1" applyAlignment="1">
      <alignment horizontal="center" vertical="center"/>
    </xf>
    <xf numFmtId="0" fontId="36" fillId="30" borderId="38" xfId="2" applyFont="1" applyFill="1" applyBorder="1" applyAlignment="1">
      <alignment horizontal="center" vertical="center"/>
    </xf>
    <xf numFmtId="0" fontId="36" fillId="30" borderId="2" xfId="2" applyFont="1" applyFill="1" applyBorder="1" applyAlignment="1">
      <alignment horizontal="center" vertical="top" wrapText="1"/>
    </xf>
    <xf numFmtId="0" fontId="36" fillId="30" borderId="75" xfId="2" applyFont="1" applyFill="1" applyBorder="1" applyAlignment="1">
      <alignment horizontal="center" vertical="top" wrapText="1"/>
    </xf>
    <xf numFmtId="0" fontId="11" fillId="3" borderId="19" xfId="2" applyFont="1" applyFill="1" applyBorder="1" applyAlignment="1">
      <alignment horizontal="center" vertical="center" wrapText="1"/>
    </xf>
    <xf numFmtId="0" fontId="11" fillId="3" borderId="43" xfId="2" applyFont="1" applyFill="1" applyBorder="1" applyAlignment="1">
      <alignment horizontal="center" vertical="center" wrapText="1"/>
    </xf>
    <xf numFmtId="0" fontId="11" fillId="35" borderId="34" xfId="2" applyFont="1" applyFill="1" applyBorder="1" applyAlignment="1">
      <alignment horizontal="left" vertical="center" wrapText="1"/>
    </xf>
    <xf numFmtId="0" fontId="11" fillId="35" borderId="35" xfId="2" applyFont="1" applyFill="1" applyBorder="1" applyAlignment="1">
      <alignment horizontal="left" vertical="center" wrapText="1"/>
    </xf>
    <xf numFmtId="0" fontId="109" fillId="47" borderId="19" xfId="58" applyFont="1" applyFill="1" applyBorder="1" applyAlignment="1">
      <alignment horizontal="center" vertical="center" wrapText="1"/>
    </xf>
    <xf numFmtId="0" fontId="109" fillId="47" borderId="20" xfId="58" applyFont="1" applyFill="1" applyBorder="1" applyAlignment="1">
      <alignment horizontal="center" vertical="center"/>
    </xf>
    <xf numFmtId="0" fontId="109" fillId="47" borderId="21" xfId="58" applyFont="1" applyFill="1" applyBorder="1" applyAlignment="1">
      <alignment horizontal="center" vertical="center"/>
    </xf>
    <xf numFmtId="0" fontId="110" fillId="47" borderId="58" xfId="58" applyFont="1" applyFill="1" applyBorder="1" applyAlignment="1">
      <alignment horizontal="center" vertical="center" textRotation="90"/>
    </xf>
    <xf numFmtId="0" fontId="110" fillId="47" borderId="59" xfId="58" applyFont="1" applyFill="1" applyBorder="1" applyAlignment="1">
      <alignment horizontal="center" vertical="center" textRotation="90"/>
    </xf>
  </cellXfs>
  <cellStyles count="62"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heck Cell 2" xfId="29"/>
    <cellStyle name="Comma" xfId="1" builtinId="3"/>
    <cellStyle name="Comma 2" xfId="30"/>
    <cellStyle name="Comma 2 2" xfId="60"/>
    <cellStyle name="Comma 3" xfId="59"/>
    <cellStyle name="Explanatory Text 2" xfId="31"/>
    <cellStyle name="Good 2" xfId="32"/>
    <cellStyle name="Heading 1 2" xfId="33"/>
    <cellStyle name="Heading 2 2" xfId="34"/>
    <cellStyle name="Heading 3 2" xfId="35"/>
    <cellStyle name="Heading 4 2" xfId="36"/>
    <cellStyle name="Hyperlink" xfId="57" builtinId="8"/>
    <cellStyle name="Input 2" xfId="37"/>
    <cellStyle name="Linked Cell 2" xfId="38"/>
    <cellStyle name="Neutral 2" xfId="39"/>
    <cellStyle name="Normal" xfId="0" builtinId="0"/>
    <cellStyle name="Normal 2" xfId="40"/>
    <cellStyle name="Normal 2 2" xfId="55"/>
    <cellStyle name="Normal 3" xfId="41"/>
    <cellStyle name="Normal 3 2" xfId="53"/>
    <cellStyle name="Normal 4" xfId="2"/>
    <cellStyle name="Normal 4 2" xfId="48"/>
    <cellStyle name="Normal 4 2 2" xfId="54"/>
    <cellStyle name="Normal 5" xfId="51"/>
    <cellStyle name="Normal 6" xfId="52"/>
    <cellStyle name="Normal 7" xfId="56"/>
    <cellStyle name="Normal 8" xfId="58"/>
    <cellStyle name="Normal 9" xfId="61"/>
    <cellStyle name="Normal_Book1" xfId="50"/>
    <cellStyle name="Note 2" xfId="42"/>
    <cellStyle name="Output 2" xfId="43"/>
    <cellStyle name="Percent" xfId="49" builtinId="5"/>
    <cellStyle name="Percent 2" xfId="44"/>
    <cellStyle name="Title 2" xfId="45"/>
    <cellStyle name="Total 2" xfId="46"/>
    <cellStyle name="Warning Text 2" xfId="47"/>
  </cellStyles>
  <dxfs count="2">
    <dxf>
      <font>
        <b/>
        <i val="0"/>
        <color rgb="FFC00000"/>
      </font>
    </dxf>
    <dxf>
      <font>
        <b/>
        <i val="0"/>
        <color rgb="FFC00000"/>
      </font>
    </dxf>
  </dxfs>
  <tableStyles count="0" defaultTableStyle="TableStyleMedium2" defaultPivotStyle="PivotStyleLight16"/>
  <colors>
    <mruColors>
      <color rgb="FFFFDF79"/>
      <color rgb="FFF8D87C"/>
      <color rgb="FFFFFFCC"/>
      <color rgb="FFFFCCFF"/>
      <color rgb="FFCCFFCC"/>
      <color rgb="FF85FB99"/>
      <color rgb="FF81FFC0"/>
      <color rgb="FFCC9900"/>
      <color rgb="FF009900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35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Drop" dropLines="5" dropStyle="combo" dx="16" fmlaRange="#REF!" sel="0" val="0"/>
</file>

<file path=xl/ctrlProps/ctrlProp10.xml><?xml version="1.0" encoding="utf-8"?>
<formControlPr xmlns="http://schemas.microsoft.com/office/spreadsheetml/2009/9/main" objectType="Drop" dropLines="5" dropStyle="combo" dx="16" fmlaRange="#REF!" sel="0" val="0"/>
</file>

<file path=xl/ctrlProps/ctrlProp11.xml><?xml version="1.0" encoding="utf-8"?>
<formControlPr xmlns="http://schemas.microsoft.com/office/spreadsheetml/2009/9/main" objectType="Drop" dropLines="5" dropStyle="combo" dx="16" fmlaRange="#REF!" sel="0" val="0"/>
</file>

<file path=xl/ctrlProps/ctrlProp2.xml><?xml version="1.0" encoding="utf-8"?>
<formControlPr xmlns="http://schemas.microsoft.com/office/spreadsheetml/2009/9/main" objectType="Drop" dropLines="5" dropStyle="combo" dx="16" fmlaRange="#REF!" sel="0" val="0"/>
</file>

<file path=xl/ctrlProps/ctrlProp3.xml><?xml version="1.0" encoding="utf-8"?>
<formControlPr xmlns="http://schemas.microsoft.com/office/spreadsheetml/2009/9/main" objectType="Drop" dropLines="5" dropStyle="combo" dx="16" fmlaRange="$U$10:$U$11" sel="2" val="0"/>
</file>

<file path=xl/ctrlProps/ctrlProp4.xml><?xml version="1.0" encoding="utf-8"?>
<formControlPr xmlns="http://schemas.microsoft.com/office/spreadsheetml/2009/9/main" objectType="Drop" dropLines="5" dropStyle="combo" dx="16" fmlaRange="#REF!" sel="0" val="0"/>
</file>

<file path=xl/ctrlProps/ctrlProp5.xml><?xml version="1.0" encoding="utf-8"?>
<formControlPr xmlns="http://schemas.microsoft.com/office/spreadsheetml/2009/9/main" objectType="Drop" dropLines="5" dropStyle="combo" dx="16" fmlaRange="#REF!" sel="0" val="0"/>
</file>

<file path=xl/ctrlProps/ctrlProp6.xml><?xml version="1.0" encoding="utf-8"?>
<formControlPr xmlns="http://schemas.microsoft.com/office/spreadsheetml/2009/9/main" objectType="Drop" dropLines="5" dropStyle="combo" dx="16" fmlaRange="#REF!" sel="0" val="0"/>
</file>

<file path=xl/ctrlProps/ctrlProp7.xml><?xml version="1.0" encoding="utf-8"?>
<formControlPr xmlns="http://schemas.microsoft.com/office/spreadsheetml/2009/9/main" objectType="Drop" dropLines="5" dropStyle="combo" dx="16" fmlaRange="#REF!" sel="0" val="0"/>
</file>

<file path=xl/ctrlProps/ctrlProp8.xml><?xml version="1.0" encoding="utf-8"?>
<formControlPr xmlns="http://schemas.microsoft.com/office/spreadsheetml/2009/9/main" objectType="Drop" dropLines="5" dropStyle="combo" dx="16" fmlaRange="#REF!" sel="0" val="0"/>
</file>

<file path=xl/ctrlProps/ctrlProp9.xml><?xml version="1.0" encoding="utf-8"?>
<formControlPr xmlns="http://schemas.microsoft.com/office/spreadsheetml/2009/9/main" objectType="Drop" dropLines="5" dropStyle="combo" dx="16" fmlaRange="#REF!" sel="0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'107 (a) (2)'!Print_Area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76202</xdr:colOff>
      <xdr:row>0</xdr:row>
      <xdr:rowOff>161925</xdr:rowOff>
    </xdr:from>
    <xdr:to>
      <xdr:col>1</xdr:col>
      <xdr:colOff>476250</xdr:colOff>
      <xdr:row>2</xdr:row>
      <xdr:rowOff>15442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2" y="161925"/>
          <a:ext cx="885823" cy="8536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2676525</xdr:colOff>
          <xdr:row>4</xdr:row>
          <xdr:rowOff>85725</xdr:rowOff>
        </xdr:from>
        <xdr:to>
          <xdr:col>1</xdr:col>
          <xdr:colOff>2676525</xdr:colOff>
          <xdr:row>5</xdr:row>
          <xdr:rowOff>9525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2676525</xdr:colOff>
          <xdr:row>4</xdr:row>
          <xdr:rowOff>85725</xdr:rowOff>
        </xdr:from>
        <xdr:to>
          <xdr:col>1</xdr:col>
          <xdr:colOff>2676525</xdr:colOff>
          <xdr:row>5</xdr:row>
          <xdr:rowOff>9525</xdr:rowOff>
        </xdr:to>
        <xdr:sp macro="" textlink="">
          <xdr:nvSpPr>
            <xdr:cNvPr id="95233" name="Drop Down 1" hidden="1">
              <a:extLst>
                <a:ext uri="{63B3BB69-23CF-44E3-9099-C40C66FF867C}">
                  <a14:compatExt spid="_x0000_s952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1790700</xdr:colOff>
          <xdr:row>3</xdr:row>
          <xdr:rowOff>238125</xdr:rowOff>
        </xdr:from>
        <xdr:to>
          <xdr:col>1</xdr:col>
          <xdr:colOff>1790700</xdr:colOff>
          <xdr:row>4</xdr:row>
          <xdr:rowOff>142875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1876425</xdr:colOff>
          <xdr:row>3</xdr:row>
          <xdr:rowOff>161925</xdr:rowOff>
        </xdr:from>
        <xdr:to>
          <xdr:col>1</xdr:col>
          <xdr:colOff>1876425</xdr:colOff>
          <xdr:row>4</xdr:row>
          <xdr:rowOff>95250</xdr:rowOff>
        </xdr:to>
        <xdr:sp macro="" textlink="">
          <xdr:nvSpPr>
            <xdr:cNvPr id="49153" name="Drop Down 1" hidden="1">
              <a:extLst>
                <a:ext uri="{63B3BB69-23CF-44E3-9099-C40C66FF867C}">
                  <a14:compatExt spid="_x0000_s491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1876425</xdr:colOff>
          <xdr:row>18</xdr:row>
          <xdr:rowOff>0</xdr:rowOff>
        </xdr:from>
        <xdr:to>
          <xdr:col>1</xdr:col>
          <xdr:colOff>1876425</xdr:colOff>
          <xdr:row>19</xdr:row>
          <xdr:rowOff>0</xdr:rowOff>
        </xdr:to>
        <xdr:sp macro="" textlink="">
          <xdr:nvSpPr>
            <xdr:cNvPr id="48129" name="Drop Down 1" hidden="1">
              <a:extLst>
                <a:ext uri="{63B3BB69-23CF-44E3-9099-C40C66FF867C}">
                  <a14:compatExt spid="_x0000_s481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1876425</xdr:colOff>
          <xdr:row>1</xdr:row>
          <xdr:rowOff>161925</xdr:rowOff>
        </xdr:from>
        <xdr:to>
          <xdr:col>1</xdr:col>
          <xdr:colOff>1876425</xdr:colOff>
          <xdr:row>1</xdr:row>
          <xdr:rowOff>304800</xdr:rowOff>
        </xdr:to>
        <xdr:sp macro="" textlink="">
          <xdr:nvSpPr>
            <xdr:cNvPr id="48130" name="Drop Down 2" hidden="1">
              <a:extLst>
                <a:ext uri="{63B3BB69-23CF-44E3-9099-C40C66FF867C}">
                  <a14:compatExt spid="_x0000_s481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1876425</xdr:colOff>
          <xdr:row>6</xdr:row>
          <xdr:rowOff>0</xdr:rowOff>
        </xdr:from>
        <xdr:to>
          <xdr:col>1</xdr:col>
          <xdr:colOff>1876425</xdr:colOff>
          <xdr:row>7</xdr:row>
          <xdr:rowOff>0</xdr:rowOff>
        </xdr:to>
        <xdr:sp macro="" textlink="">
          <xdr:nvSpPr>
            <xdr:cNvPr id="48131" name="Drop Down 3" hidden="1">
              <a:extLst>
                <a:ext uri="{63B3BB69-23CF-44E3-9099-C40C66FF867C}">
                  <a14:compatExt spid="_x0000_s481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1876425</xdr:colOff>
          <xdr:row>39</xdr:row>
          <xdr:rowOff>0</xdr:rowOff>
        </xdr:from>
        <xdr:to>
          <xdr:col>1</xdr:col>
          <xdr:colOff>0</xdr:colOff>
          <xdr:row>39</xdr:row>
          <xdr:rowOff>142875</xdr:rowOff>
        </xdr:to>
        <xdr:sp macro="" textlink="">
          <xdr:nvSpPr>
            <xdr:cNvPr id="71681" name="Drop Down 1" hidden="1">
              <a:extLst>
                <a:ext uri="{63B3BB69-23CF-44E3-9099-C40C66FF867C}">
                  <a14:compatExt spid="_x0000_s716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1876425</xdr:colOff>
          <xdr:row>1</xdr:row>
          <xdr:rowOff>161925</xdr:rowOff>
        </xdr:from>
        <xdr:to>
          <xdr:col>1</xdr:col>
          <xdr:colOff>0</xdr:colOff>
          <xdr:row>1</xdr:row>
          <xdr:rowOff>304800</xdr:rowOff>
        </xdr:to>
        <xdr:sp macro="" textlink="">
          <xdr:nvSpPr>
            <xdr:cNvPr id="71682" name="Drop Down 2" hidden="1">
              <a:extLst>
                <a:ext uri="{63B3BB69-23CF-44E3-9099-C40C66FF867C}">
                  <a14:compatExt spid="_x0000_s716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1876425</xdr:colOff>
          <xdr:row>39</xdr:row>
          <xdr:rowOff>0</xdr:rowOff>
        </xdr:from>
        <xdr:to>
          <xdr:col>1</xdr:col>
          <xdr:colOff>0</xdr:colOff>
          <xdr:row>39</xdr:row>
          <xdr:rowOff>142875</xdr:rowOff>
        </xdr:to>
        <xdr:sp macro="" textlink="">
          <xdr:nvSpPr>
            <xdr:cNvPr id="71683" name="Drop Down 3" hidden="1">
              <a:extLst>
                <a:ext uri="{63B3BB69-23CF-44E3-9099-C40C66FF867C}">
                  <a14:compatExt spid="_x0000_s716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1790700</xdr:colOff>
          <xdr:row>3</xdr:row>
          <xdr:rowOff>238125</xdr:rowOff>
        </xdr:from>
        <xdr:to>
          <xdr:col>1</xdr:col>
          <xdr:colOff>0</xdr:colOff>
          <xdr:row>4</xdr:row>
          <xdr:rowOff>123825</xdr:rowOff>
        </xdr:to>
        <xdr:sp macro="" textlink="">
          <xdr:nvSpPr>
            <xdr:cNvPr id="96257" name="Drop Down 1" hidden="1">
              <a:extLst>
                <a:ext uri="{63B3BB69-23CF-44E3-9099-C40C66FF867C}">
                  <a14:compatExt spid="_x0000_s9625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57151</xdr:colOff>
      <xdr:row>0</xdr:row>
      <xdr:rowOff>104775</xdr:rowOff>
    </xdr:from>
    <xdr:to>
      <xdr:col>8</xdr:col>
      <xdr:colOff>396875</xdr:colOff>
      <xdr:row>46</xdr:row>
      <xdr:rowOff>142875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1" y="104775"/>
          <a:ext cx="5165724" cy="8801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1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4" Type="http://schemas.openxmlformats.org/officeDocument/2006/relationships/ctrlProp" Target="../ctrlProps/ctrlProp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4" Type="http://schemas.openxmlformats.org/officeDocument/2006/relationships/ctrlProp" Target="../ctrlProps/ctrlProp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</sheetPr>
  <dimension ref="A1:C47"/>
  <sheetViews>
    <sheetView showGridLines="0" view="pageBreakPreview" zoomScale="120" zoomScaleNormal="100" zoomScaleSheetLayoutView="120" workbookViewId="0">
      <selection activeCell="C40" sqref="C40"/>
    </sheetView>
  </sheetViews>
  <sheetFormatPr defaultColWidth="11.42578125" defaultRowHeight="15.75" x14ac:dyDescent="0.25"/>
  <cols>
    <col min="1" max="1" width="7.28515625" style="367" customWidth="1"/>
    <col min="2" max="2" width="78.85546875" style="367" customWidth="1"/>
    <col min="3" max="3" width="13.42578125" style="367" bestFit="1" customWidth="1"/>
    <col min="4" max="256" width="11.42578125" style="367"/>
    <col min="257" max="257" width="7.28515625" style="367" customWidth="1"/>
    <col min="258" max="258" width="65.85546875" style="367" customWidth="1"/>
    <col min="259" max="259" width="9.140625" style="367" customWidth="1"/>
    <col min="260" max="512" width="11.42578125" style="367"/>
    <col min="513" max="513" width="7.28515625" style="367" customWidth="1"/>
    <col min="514" max="514" width="65.85546875" style="367" customWidth="1"/>
    <col min="515" max="515" width="9.140625" style="367" customWidth="1"/>
    <col min="516" max="768" width="11.42578125" style="367"/>
    <col min="769" max="769" width="7.28515625" style="367" customWidth="1"/>
    <col min="770" max="770" width="65.85546875" style="367" customWidth="1"/>
    <col min="771" max="771" width="9.140625" style="367" customWidth="1"/>
    <col min="772" max="1024" width="11.42578125" style="367"/>
    <col min="1025" max="1025" width="7.28515625" style="367" customWidth="1"/>
    <col min="1026" max="1026" width="65.85546875" style="367" customWidth="1"/>
    <col min="1027" max="1027" width="9.140625" style="367" customWidth="1"/>
    <col min="1028" max="1280" width="11.42578125" style="367"/>
    <col min="1281" max="1281" width="7.28515625" style="367" customWidth="1"/>
    <col min="1282" max="1282" width="65.85546875" style="367" customWidth="1"/>
    <col min="1283" max="1283" width="9.140625" style="367" customWidth="1"/>
    <col min="1284" max="1536" width="11.42578125" style="367"/>
    <col min="1537" max="1537" width="7.28515625" style="367" customWidth="1"/>
    <col min="1538" max="1538" width="65.85546875" style="367" customWidth="1"/>
    <col min="1539" max="1539" width="9.140625" style="367" customWidth="1"/>
    <col min="1540" max="1792" width="11.42578125" style="367"/>
    <col min="1793" max="1793" width="7.28515625" style="367" customWidth="1"/>
    <col min="1794" max="1794" width="65.85546875" style="367" customWidth="1"/>
    <col min="1795" max="1795" width="9.140625" style="367" customWidth="1"/>
    <col min="1796" max="2048" width="11.42578125" style="367"/>
    <col min="2049" max="2049" width="7.28515625" style="367" customWidth="1"/>
    <col min="2050" max="2050" width="65.85546875" style="367" customWidth="1"/>
    <col min="2051" max="2051" width="9.140625" style="367" customWidth="1"/>
    <col min="2052" max="2304" width="11.42578125" style="367"/>
    <col min="2305" max="2305" width="7.28515625" style="367" customWidth="1"/>
    <col min="2306" max="2306" width="65.85546875" style="367" customWidth="1"/>
    <col min="2307" max="2307" width="9.140625" style="367" customWidth="1"/>
    <col min="2308" max="2560" width="11.42578125" style="367"/>
    <col min="2561" max="2561" width="7.28515625" style="367" customWidth="1"/>
    <col min="2562" max="2562" width="65.85546875" style="367" customWidth="1"/>
    <col min="2563" max="2563" width="9.140625" style="367" customWidth="1"/>
    <col min="2564" max="2816" width="11.42578125" style="367"/>
    <col min="2817" max="2817" width="7.28515625" style="367" customWidth="1"/>
    <col min="2818" max="2818" width="65.85546875" style="367" customWidth="1"/>
    <col min="2819" max="2819" width="9.140625" style="367" customWidth="1"/>
    <col min="2820" max="3072" width="11.42578125" style="367"/>
    <col min="3073" max="3073" width="7.28515625" style="367" customWidth="1"/>
    <col min="3074" max="3074" width="65.85546875" style="367" customWidth="1"/>
    <col min="3075" max="3075" width="9.140625" style="367" customWidth="1"/>
    <col min="3076" max="3328" width="11.42578125" style="367"/>
    <col min="3329" max="3329" width="7.28515625" style="367" customWidth="1"/>
    <col min="3330" max="3330" width="65.85546875" style="367" customWidth="1"/>
    <col min="3331" max="3331" width="9.140625" style="367" customWidth="1"/>
    <col min="3332" max="3584" width="11.42578125" style="367"/>
    <col min="3585" max="3585" width="7.28515625" style="367" customWidth="1"/>
    <col min="3586" max="3586" width="65.85546875" style="367" customWidth="1"/>
    <col min="3587" max="3587" width="9.140625" style="367" customWidth="1"/>
    <col min="3588" max="3840" width="11.42578125" style="367"/>
    <col min="3841" max="3841" width="7.28515625" style="367" customWidth="1"/>
    <col min="3842" max="3842" width="65.85546875" style="367" customWidth="1"/>
    <col min="3843" max="3843" width="9.140625" style="367" customWidth="1"/>
    <col min="3844" max="4096" width="11.42578125" style="367"/>
    <col min="4097" max="4097" width="7.28515625" style="367" customWidth="1"/>
    <col min="4098" max="4098" width="65.85546875" style="367" customWidth="1"/>
    <col min="4099" max="4099" width="9.140625" style="367" customWidth="1"/>
    <col min="4100" max="4352" width="11.42578125" style="367"/>
    <col min="4353" max="4353" width="7.28515625" style="367" customWidth="1"/>
    <col min="4354" max="4354" width="65.85546875" style="367" customWidth="1"/>
    <col min="4355" max="4355" width="9.140625" style="367" customWidth="1"/>
    <col min="4356" max="4608" width="11.42578125" style="367"/>
    <col min="4609" max="4609" width="7.28515625" style="367" customWidth="1"/>
    <col min="4610" max="4610" width="65.85546875" style="367" customWidth="1"/>
    <col min="4611" max="4611" width="9.140625" style="367" customWidth="1"/>
    <col min="4612" max="4864" width="11.42578125" style="367"/>
    <col min="4865" max="4865" width="7.28515625" style="367" customWidth="1"/>
    <col min="4866" max="4866" width="65.85546875" style="367" customWidth="1"/>
    <col min="4867" max="4867" width="9.140625" style="367" customWidth="1"/>
    <col min="4868" max="5120" width="11.42578125" style="367"/>
    <col min="5121" max="5121" width="7.28515625" style="367" customWidth="1"/>
    <col min="5122" max="5122" width="65.85546875" style="367" customWidth="1"/>
    <col min="5123" max="5123" width="9.140625" style="367" customWidth="1"/>
    <col min="5124" max="5376" width="11.42578125" style="367"/>
    <col min="5377" max="5377" width="7.28515625" style="367" customWidth="1"/>
    <col min="5378" max="5378" width="65.85546875" style="367" customWidth="1"/>
    <col min="5379" max="5379" width="9.140625" style="367" customWidth="1"/>
    <col min="5380" max="5632" width="11.42578125" style="367"/>
    <col min="5633" max="5633" width="7.28515625" style="367" customWidth="1"/>
    <col min="5634" max="5634" width="65.85546875" style="367" customWidth="1"/>
    <col min="5635" max="5635" width="9.140625" style="367" customWidth="1"/>
    <col min="5636" max="5888" width="11.42578125" style="367"/>
    <col min="5889" max="5889" width="7.28515625" style="367" customWidth="1"/>
    <col min="5890" max="5890" width="65.85546875" style="367" customWidth="1"/>
    <col min="5891" max="5891" width="9.140625" style="367" customWidth="1"/>
    <col min="5892" max="6144" width="11.42578125" style="367"/>
    <col min="6145" max="6145" width="7.28515625" style="367" customWidth="1"/>
    <col min="6146" max="6146" width="65.85546875" style="367" customWidth="1"/>
    <col min="6147" max="6147" width="9.140625" style="367" customWidth="1"/>
    <col min="6148" max="6400" width="11.42578125" style="367"/>
    <col min="6401" max="6401" width="7.28515625" style="367" customWidth="1"/>
    <col min="6402" max="6402" width="65.85546875" style="367" customWidth="1"/>
    <col min="6403" max="6403" width="9.140625" style="367" customWidth="1"/>
    <col min="6404" max="6656" width="11.42578125" style="367"/>
    <col min="6657" max="6657" width="7.28515625" style="367" customWidth="1"/>
    <col min="6658" max="6658" width="65.85546875" style="367" customWidth="1"/>
    <col min="6659" max="6659" width="9.140625" style="367" customWidth="1"/>
    <col min="6660" max="6912" width="11.42578125" style="367"/>
    <col min="6913" max="6913" width="7.28515625" style="367" customWidth="1"/>
    <col min="6914" max="6914" width="65.85546875" style="367" customWidth="1"/>
    <col min="6915" max="6915" width="9.140625" style="367" customWidth="1"/>
    <col min="6916" max="7168" width="11.42578125" style="367"/>
    <col min="7169" max="7169" width="7.28515625" style="367" customWidth="1"/>
    <col min="7170" max="7170" width="65.85546875" style="367" customWidth="1"/>
    <col min="7171" max="7171" width="9.140625" style="367" customWidth="1"/>
    <col min="7172" max="7424" width="11.42578125" style="367"/>
    <col min="7425" max="7425" width="7.28515625" style="367" customWidth="1"/>
    <col min="7426" max="7426" width="65.85546875" style="367" customWidth="1"/>
    <col min="7427" max="7427" width="9.140625" style="367" customWidth="1"/>
    <col min="7428" max="7680" width="11.42578125" style="367"/>
    <col min="7681" max="7681" width="7.28515625" style="367" customWidth="1"/>
    <col min="7682" max="7682" width="65.85546875" style="367" customWidth="1"/>
    <col min="7683" max="7683" width="9.140625" style="367" customWidth="1"/>
    <col min="7684" max="7936" width="11.42578125" style="367"/>
    <col min="7937" max="7937" width="7.28515625" style="367" customWidth="1"/>
    <col min="7938" max="7938" width="65.85546875" style="367" customWidth="1"/>
    <col min="7939" max="7939" width="9.140625" style="367" customWidth="1"/>
    <col min="7940" max="8192" width="11.42578125" style="367"/>
    <col min="8193" max="8193" width="7.28515625" style="367" customWidth="1"/>
    <col min="8194" max="8194" width="65.85546875" style="367" customWidth="1"/>
    <col min="8195" max="8195" width="9.140625" style="367" customWidth="1"/>
    <col min="8196" max="8448" width="11.42578125" style="367"/>
    <col min="8449" max="8449" width="7.28515625" style="367" customWidth="1"/>
    <col min="8450" max="8450" width="65.85546875" style="367" customWidth="1"/>
    <col min="8451" max="8451" width="9.140625" style="367" customWidth="1"/>
    <col min="8452" max="8704" width="11.42578125" style="367"/>
    <col min="8705" max="8705" width="7.28515625" style="367" customWidth="1"/>
    <col min="8706" max="8706" width="65.85546875" style="367" customWidth="1"/>
    <col min="8707" max="8707" width="9.140625" style="367" customWidth="1"/>
    <col min="8708" max="8960" width="11.42578125" style="367"/>
    <col min="8961" max="8961" width="7.28515625" style="367" customWidth="1"/>
    <col min="8962" max="8962" width="65.85546875" style="367" customWidth="1"/>
    <col min="8963" max="8963" width="9.140625" style="367" customWidth="1"/>
    <col min="8964" max="9216" width="11.42578125" style="367"/>
    <col min="9217" max="9217" width="7.28515625" style="367" customWidth="1"/>
    <col min="9218" max="9218" width="65.85546875" style="367" customWidth="1"/>
    <col min="9219" max="9219" width="9.140625" style="367" customWidth="1"/>
    <col min="9220" max="9472" width="11.42578125" style="367"/>
    <col min="9473" max="9473" width="7.28515625" style="367" customWidth="1"/>
    <col min="9474" max="9474" width="65.85546875" style="367" customWidth="1"/>
    <col min="9475" max="9475" width="9.140625" style="367" customWidth="1"/>
    <col min="9476" max="9728" width="11.42578125" style="367"/>
    <col min="9729" max="9729" width="7.28515625" style="367" customWidth="1"/>
    <col min="9730" max="9730" width="65.85546875" style="367" customWidth="1"/>
    <col min="9731" max="9731" width="9.140625" style="367" customWidth="1"/>
    <col min="9732" max="9984" width="11.42578125" style="367"/>
    <col min="9985" max="9985" width="7.28515625" style="367" customWidth="1"/>
    <col min="9986" max="9986" width="65.85546875" style="367" customWidth="1"/>
    <col min="9987" max="9987" width="9.140625" style="367" customWidth="1"/>
    <col min="9988" max="10240" width="11.42578125" style="367"/>
    <col min="10241" max="10241" width="7.28515625" style="367" customWidth="1"/>
    <col min="10242" max="10242" width="65.85546875" style="367" customWidth="1"/>
    <col min="10243" max="10243" width="9.140625" style="367" customWidth="1"/>
    <col min="10244" max="10496" width="11.42578125" style="367"/>
    <col min="10497" max="10497" width="7.28515625" style="367" customWidth="1"/>
    <col min="10498" max="10498" width="65.85546875" style="367" customWidth="1"/>
    <col min="10499" max="10499" width="9.140625" style="367" customWidth="1"/>
    <col min="10500" max="10752" width="11.42578125" style="367"/>
    <col min="10753" max="10753" width="7.28515625" style="367" customWidth="1"/>
    <col min="10754" max="10754" width="65.85546875" style="367" customWidth="1"/>
    <col min="10755" max="10755" width="9.140625" style="367" customWidth="1"/>
    <col min="10756" max="11008" width="11.42578125" style="367"/>
    <col min="11009" max="11009" width="7.28515625" style="367" customWidth="1"/>
    <col min="11010" max="11010" width="65.85546875" style="367" customWidth="1"/>
    <col min="11011" max="11011" width="9.140625" style="367" customWidth="1"/>
    <col min="11012" max="11264" width="11.42578125" style="367"/>
    <col min="11265" max="11265" width="7.28515625" style="367" customWidth="1"/>
    <col min="11266" max="11266" width="65.85546875" style="367" customWidth="1"/>
    <col min="11267" max="11267" width="9.140625" style="367" customWidth="1"/>
    <col min="11268" max="11520" width="11.42578125" style="367"/>
    <col min="11521" max="11521" width="7.28515625" style="367" customWidth="1"/>
    <col min="11522" max="11522" width="65.85546875" style="367" customWidth="1"/>
    <col min="11523" max="11523" width="9.140625" style="367" customWidth="1"/>
    <col min="11524" max="11776" width="11.42578125" style="367"/>
    <col min="11777" max="11777" width="7.28515625" style="367" customWidth="1"/>
    <col min="11778" max="11778" width="65.85546875" style="367" customWidth="1"/>
    <col min="11779" max="11779" width="9.140625" style="367" customWidth="1"/>
    <col min="11780" max="12032" width="11.42578125" style="367"/>
    <col min="12033" max="12033" width="7.28515625" style="367" customWidth="1"/>
    <col min="12034" max="12034" width="65.85546875" style="367" customWidth="1"/>
    <col min="12035" max="12035" width="9.140625" style="367" customWidth="1"/>
    <col min="12036" max="12288" width="11.42578125" style="367"/>
    <col min="12289" max="12289" width="7.28515625" style="367" customWidth="1"/>
    <col min="12290" max="12290" width="65.85546875" style="367" customWidth="1"/>
    <col min="12291" max="12291" width="9.140625" style="367" customWidth="1"/>
    <col min="12292" max="12544" width="11.42578125" style="367"/>
    <col min="12545" max="12545" width="7.28515625" style="367" customWidth="1"/>
    <col min="12546" max="12546" width="65.85546875" style="367" customWidth="1"/>
    <col min="12547" max="12547" width="9.140625" style="367" customWidth="1"/>
    <col min="12548" max="12800" width="11.42578125" style="367"/>
    <col min="12801" max="12801" width="7.28515625" style="367" customWidth="1"/>
    <col min="12802" max="12802" width="65.85546875" style="367" customWidth="1"/>
    <col min="12803" max="12803" width="9.140625" style="367" customWidth="1"/>
    <col min="12804" max="13056" width="11.42578125" style="367"/>
    <col min="13057" max="13057" width="7.28515625" style="367" customWidth="1"/>
    <col min="13058" max="13058" width="65.85546875" style="367" customWidth="1"/>
    <col min="13059" max="13059" width="9.140625" style="367" customWidth="1"/>
    <col min="13060" max="13312" width="11.42578125" style="367"/>
    <col min="13313" max="13313" width="7.28515625" style="367" customWidth="1"/>
    <col min="13314" max="13314" width="65.85546875" style="367" customWidth="1"/>
    <col min="13315" max="13315" width="9.140625" style="367" customWidth="1"/>
    <col min="13316" max="13568" width="11.42578125" style="367"/>
    <col min="13569" max="13569" width="7.28515625" style="367" customWidth="1"/>
    <col min="13570" max="13570" width="65.85546875" style="367" customWidth="1"/>
    <col min="13571" max="13571" width="9.140625" style="367" customWidth="1"/>
    <col min="13572" max="13824" width="11.42578125" style="367"/>
    <col min="13825" max="13825" width="7.28515625" style="367" customWidth="1"/>
    <col min="13826" max="13826" width="65.85546875" style="367" customWidth="1"/>
    <col min="13827" max="13827" width="9.140625" style="367" customWidth="1"/>
    <col min="13828" max="14080" width="11.42578125" style="367"/>
    <col min="14081" max="14081" width="7.28515625" style="367" customWidth="1"/>
    <col min="14082" max="14082" width="65.85546875" style="367" customWidth="1"/>
    <col min="14083" max="14083" width="9.140625" style="367" customWidth="1"/>
    <col min="14084" max="14336" width="11.42578125" style="367"/>
    <col min="14337" max="14337" width="7.28515625" style="367" customWidth="1"/>
    <col min="14338" max="14338" width="65.85546875" style="367" customWidth="1"/>
    <col min="14339" max="14339" width="9.140625" style="367" customWidth="1"/>
    <col min="14340" max="14592" width="11.42578125" style="367"/>
    <col min="14593" max="14593" width="7.28515625" style="367" customWidth="1"/>
    <col min="14594" max="14594" width="65.85546875" style="367" customWidth="1"/>
    <col min="14595" max="14595" width="9.140625" style="367" customWidth="1"/>
    <col min="14596" max="14848" width="11.42578125" style="367"/>
    <col min="14849" max="14849" width="7.28515625" style="367" customWidth="1"/>
    <col min="14850" max="14850" width="65.85546875" style="367" customWidth="1"/>
    <col min="14851" max="14851" width="9.140625" style="367" customWidth="1"/>
    <col min="14852" max="15104" width="11.42578125" style="367"/>
    <col min="15105" max="15105" width="7.28515625" style="367" customWidth="1"/>
    <col min="15106" max="15106" width="65.85546875" style="367" customWidth="1"/>
    <col min="15107" max="15107" width="9.140625" style="367" customWidth="1"/>
    <col min="15108" max="15360" width="11.42578125" style="367"/>
    <col min="15361" max="15361" width="7.28515625" style="367" customWidth="1"/>
    <col min="15362" max="15362" width="65.85546875" style="367" customWidth="1"/>
    <col min="15363" max="15363" width="9.140625" style="367" customWidth="1"/>
    <col min="15364" max="15616" width="11.42578125" style="367"/>
    <col min="15617" max="15617" width="7.28515625" style="367" customWidth="1"/>
    <col min="15618" max="15618" width="65.85546875" style="367" customWidth="1"/>
    <col min="15619" max="15619" width="9.140625" style="367" customWidth="1"/>
    <col min="15620" max="15872" width="11.42578125" style="367"/>
    <col min="15873" max="15873" width="7.28515625" style="367" customWidth="1"/>
    <col min="15874" max="15874" width="65.85546875" style="367" customWidth="1"/>
    <col min="15875" max="15875" width="9.140625" style="367" customWidth="1"/>
    <col min="15876" max="16128" width="11.42578125" style="367"/>
    <col min="16129" max="16129" width="7.28515625" style="367" customWidth="1"/>
    <col min="16130" max="16130" width="65.85546875" style="367" customWidth="1"/>
    <col min="16131" max="16131" width="9.140625" style="367" customWidth="1"/>
    <col min="16132" max="16384" width="11.42578125" style="367"/>
  </cols>
  <sheetData>
    <row r="1" spans="1:3" ht="20.25" customHeight="1" x14ac:dyDescent="0.25"/>
    <row r="2" spans="1:3" ht="58.5" customHeight="1" x14ac:dyDescent="0.25">
      <c r="A2" s="847" t="s">
        <v>1226</v>
      </c>
      <c r="B2" s="848"/>
      <c r="C2" s="848"/>
    </row>
    <row r="3" spans="1:3" ht="10.5" customHeight="1" x14ac:dyDescent="0.25"/>
    <row r="4" spans="1:3" s="369" customFormat="1" ht="30.75" customHeight="1" x14ac:dyDescent="0.25">
      <c r="A4" s="375" t="s">
        <v>821</v>
      </c>
      <c r="B4" s="368" t="s">
        <v>847</v>
      </c>
      <c r="C4" s="376" t="s">
        <v>846</v>
      </c>
    </row>
    <row r="5" spans="1:3" s="369" customFormat="1" ht="8.25" customHeight="1" x14ac:dyDescent="0.25">
      <c r="A5" s="849"/>
      <c r="B5" s="850"/>
      <c r="C5" s="851"/>
    </row>
    <row r="6" spans="1:3" s="369" customFormat="1" ht="20.25" customHeight="1" x14ac:dyDescent="0.25">
      <c r="A6" s="852" t="s">
        <v>823</v>
      </c>
      <c r="B6" s="853"/>
      <c r="C6" s="854"/>
    </row>
    <row r="7" spans="1:3" s="369" customFormat="1" ht="20.100000000000001" customHeight="1" x14ac:dyDescent="0.25">
      <c r="A7" s="595">
        <v>1</v>
      </c>
      <c r="B7" s="596" t="s">
        <v>822</v>
      </c>
      <c r="C7" s="597">
        <v>101</v>
      </c>
    </row>
    <row r="8" spans="1:3" s="369" customFormat="1" ht="20.100000000000001" customHeight="1" x14ac:dyDescent="0.25">
      <c r="A8" s="533">
        <v>2</v>
      </c>
      <c r="B8" s="534" t="s">
        <v>824</v>
      </c>
      <c r="C8" s="535" t="s">
        <v>1297</v>
      </c>
    </row>
    <row r="9" spans="1:3" s="369" customFormat="1" ht="20.100000000000001" customHeight="1" x14ac:dyDescent="0.25">
      <c r="A9" s="595">
        <v>3</v>
      </c>
      <c r="B9" s="534" t="s">
        <v>876</v>
      </c>
      <c r="C9" s="535">
        <v>103</v>
      </c>
    </row>
    <row r="10" spans="1:3" s="369" customFormat="1" ht="29.1" customHeight="1" x14ac:dyDescent="0.25">
      <c r="A10" s="533">
        <v>4</v>
      </c>
      <c r="B10" s="799" t="s">
        <v>1299</v>
      </c>
      <c r="C10" s="535" t="s">
        <v>1298</v>
      </c>
    </row>
    <row r="11" spans="1:3" s="369" customFormat="1" ht="20.100000000000001" customHeight="1" x14ac:dyDescent="0.25">
      <c r="A11" s="595">
        <v>5</v>
      </c>
      <c r="B11" s="534" t="s">
        <v>515</v>
      </c>
      <c r="C11" s="535">
        <v>104</v>
      </c>
    </row>
    <row r="12" spans="1:3" s="369" customFormat="1" ht="20.100000000000001" customHeight="1" x14ac:dyDescent="0.25">
      <c r="A12" s="533">
        <v>6</v>
      </c>
      <c r="B12" s="534" t="s">
        <v>862</v>
      </c>
      <c r="C12" s="535">
        <v>105</v>
      </c>
    </row>
    <row r="13" spans="1:3" s="369" customFormat="1" ht="20.100000000000001" customHeight="1" x14ac:dyDescent="0.25">
      <c r="A13" s="595">
        <v>7</v>
      </c>
      <c r="B13" s="534" t="s">
        <v>877</v>
      </c>
      <c r="C13" s="535" t="s">
        <v>1300</v>
      </c>
    </row>
    <row r="14" spans="1:3" s="369" customFormat="1" ht="20.100000000000001" customHeight="1" x14ac:dyDescent="0.25">
      <c r="A14" s="533">
        <v>8</v>
      </c>
      <c r="B14" s="534" t="s">
        <v>1078</v>
      </c>
      <c r="C14" s="535" t="s">
        <v>1301</v>
      </c>
    </row>
    <row r="15" spans="1:3" s="369" customFormat="1" ht="28.5" customHeight="1" x14ac:dyDescent="0.25">
      <c r="A15" s="595">
        <v>9</v>
      </c>
      <c r="B15" s="799" t="s">
        <v>1316</v>
      </c>
      <c r="C15" s="535" t="s">
        <v>1343</v>
      </c>
    </row>
    <row r="16" spans="1:3" s="369" customFormat="1" ht="7.5" customHeight="1" x14ac:dyDescent="0.25">
      <c r="A16" s="844"/>
      <c r="B16" s="845"/>
      <c r="C16" s="846"/>
    </row>
    <row r="17" spans="1:3" s="369" customFormat="1" ht="20.100000000000001" customHeight="1" x14ac:dyDescent="0.25">
      <c r="A17" s="841" t="s">
        <v>828</v>
      </c>
      <c r="B17" s="842"/>
      <c r="C17" s="843"/>
    </row>
    <row r="18" spans="1:3" s="369" customFormat="1" ht="30" customHeight="1" x14ac:dyDescent="0.25">
      <c r="A18" s="370">
        <v>10</v>
      </c>
      <c r="B18" s="371" t="s">
        <v>1256</v>
      </c>
      <c r="C18" s="372">
        <v>107</v>
      </c>
    </row>
    <row r="19" spans="1:3" s="369" customFormat="1" ht="30" customHeight="1" x14ac:dyDescent="0.25">
      <c r="A19" s="370">
        <v>11</v>
      </c>
      <c r="B19" s="371" t="s">
        <v>1257</v>
      </c>
      <c r="C19" s="372" t="s">
        <v>1302</v>
      </c>
    </row>
    <row r="20" spans="1:3" s="369" customFormat="1" ht="8.25" customHeight="1" x14ac:dyDescent="0.25">
      <c r="A20" s="844">
        <v>1</v>
      </c>
      <c r="B20" s="845"/>
      <c r="C20" s="846"/>
    </row>
    <row r="21" spans="1:3" s="369" customFormat="1" ht="20.100000000000001" customHeight="1" x14ac:dyDescent="0.25">
      <c r="A21" s="841" t="s">
        <v>827</v>
      </c>
      <c r="B21" s="842"/>
      <c r="C21" s="843"/>
    </row>
    <row r="22" spans="1:3" s="369" customFormat="1" ht="24.95" customHeight="1" x14ac:dyDescent="0.25">
      <c r="A22" s="370">
        <v>12</v>
      </c>
      <c r="B22" s="371" t="s">
        <v>1056</v>
      </c>
      <c r="C22" s="373" t="s">
        <v>1345</v>
      </c>
    </row>
    <row r="23" spans="1:3" s="369" customFormat="1" ht="30" customHeight="1" x14ac:dyDescent="0.25">
      <c r="A23" s="370">
        <v>13</v>
      </c>
      <c r="B23" s="371" t="s">
        <v>1243</v>
      </c>
      <c r="C23" s="372" t="s">
        <v>1346</v>
      </c>
    </row>
    <row r="24" spans="1:3" s="369" customFormat="1" ht="30" customHeight="1" x14ac:dyDescent="0.25">
      <c r="A24" s="370">
        <v>14</v>
      </c>
      <c r="B24" s="371" t="s">
        <v>1244</v>
      </c>
      <c r="C24" s="372" t="s">
        <v>1347</v>
      </c>
    </row>
    <row r="25" spans="1:3" s="369" customFormat="1" ht="30" customHeight="1" x14ac:dyDescent="0.25">
      <c r="A25" s="370">
        <v>15</v>
      </c>
      <c r="B25" s="371" t="s">
        <v>1227</v>
      </c>
      <c r="C25" s="372" t="s">
        <v>1348</v>
      </c>
    </row>
    <row r="26" spans="1:3" s="369" customFormat="1" ht="30" customHeight="1" x14ac:dyDescent="0.25">
      <c r="A26" s="370">
        <v>16</v>
      </c>
      <c r="B26" s="371" t="s">
        <v>1228</v>
      </c>
      <c r="C26" s="372" t="s">
        <v>1349</v>
      </c>
    </row>
    <row r="27" spans="1:3" s="369" customFormat="1" ht="30" customHeight="1" x14ac:dyDescent="0.25">
      <c r="A27" s="370">
        <v>17</v>
      </c>
      <c r="B27" s="371" t="s">
        <v>845</v>
      </c>
      <c r="C27" s="372" t="s">
        <v>1350</v>
      </c>
    </row>
    <row r="28" spans="1:3" s="369" customFormat="1" ht="7.5" customHeight="1" x14ac:dyDescent="0.25">
      <c r="A28" s="844"/>
      <c r="B28" s="845"/>
      <c r="C28" s="846"/>
    </row>
    <row r="29" spans="1:3" s="369" customFormat="1" ht="20.100000000000001" customHeight="1" x14ac:dyDescent="0.25">
      <c r="A29" s="841" t="s">
        <v>825</v>
      </c>
      <c r="B29" s="842"/>
      <c r="C29" s="843"/>
    </row>
    <row r="30" spans="1:3" s="369" customFormat="1" ht="30" customHeight="1" x14ac:dyDescent="0.25">
      <c r="A30" s="370">
        <v>18</v>
      </c>
      <c r="B30" s="371" t="s">
        <v>1165</v>
      </c>
      <c r="C30" s="374">
        <v>109</v>
      </c>
    </row>
    <row r="31" spans="1:3" s="369" customFormat="1" ht="30" customHeight="1" x14ac:dyDescent="0.25">
      <c r="A31" s="370">
        <v>19</v>
      </c>
      <c r="B31" s="371" t="s">
        <v>1269</v>
      </c>
      <c r="C31" s="374">
        <v>110</v>
      </c>
    </row>
    <row r="32" spans="1:3" s="369" customFormat="1" ht="24.95" customHeight="1" x14ac:dyDescent="0.25">
      <c r="A32" s="370">
        <v>20</v>
      </c>
      <c r="B32" s="371" t="s">
        <v>273</v>
      </c>
      <c r="C32" s="374">
        <v>111</v>
      </c>
    </row>
    <row r="33" spans="1:3" s="369" customFormat="1" ht="24.95" customHeight="1" x14ac:dyDescent="0.25">
      <c r="A33" s="370">
        <v>21</v>
      </c>
      <c r="B33" s="371" t="s">
        <v>312</v>
      </c>
      <c r="C33" s="374" t="s">
        <v>1356</v>
      </c>
    </row>
    <row r="34" spans="1:3" s="369" customFormat="1" ht="7.5" customHeight="1" x14ac:dyDescent="0.25">
      <c r="A34" s="844"/>
      <c r="B34" s="845"/>
      <c r="C34" s="846"/>
    </row>
    <row r="35" spans="1:3" s="369" customFormat="1" ht="20.100000000000001" customHeight="1" x14ac:dyDescent="0.25">
      <c r="A35" s="841" t="s">
        <v>826</v>
      </c>
      <c r="B35" s="842"/>
      <c r="C35" s="843"/>
    </row>
    <row r="36" spans="1:3" s="369" customFormat="1" ht="30" customHeight="1" x14ac:dyDescent="0.25">
      <c r="A36" s="370">
        <v>22</v>
      </c>
      <c r="B36" s="371" t="s">
        <v>1258</v>
      </c>
      <c r="C36" s="509" t="s">
        <v>1358</v>
      </c>
    </row>
    <row r="37" spans="1:3" s="369" customFormat="1" ht="30" customHeight="1" x14ac:dyDescent="0.25">
      <c r="A37" s="370">
        <v>23</v>
      </c>
      <c r="B37" s="371" t="s">
        <v>1245</v>
      </c>
      <c r="C37" s="509" t="s">
        <v>1168</v>
      </c>
    </row>
    <row r="38" spans="1:3" s="369" customFormat="1" ht="30" customHeight="1" x14ac:dyDescent="0.25">
      <c r="A38" s="370">
        <v>24</v>
      </c>
      <c r="B38" s="371" t="s">
        <v>1229</v>
      </c>
      <c r="C38" s="509" t="s">
        <v>1359</v>
      </c>
    </row>
    <row r="39" spans="1:3" s="369" customFormat="1" ht="30" customHeight="1" x14ac:dyDescent="0.25">
      <c r="A39" s="370">
        <v>25</v>
      </c>
      <c r="B39" s="371" t="s">
        <v>1167</v>
      </c>
      <c r="C39" s="509">
        <v>115</v>
      </c>
    </row>
    <row r="40" spans="1:3" s="369" customFormat="1" ht="30" customHeight="1" x14ac:dyDescent="0.25">
      <c r="A40" s="370">
        <v>26</v>
      </c>
      <c r="B40" s="377" t="s">
        <v>896</v>
      </c>
      <c r="C40" s="378" t="s">
        <v>897</v>
      </c>
    </row>
    <row r="47" spans="1:3" x14ac:dyDescent="0.25">
      <c r="C47" s="528"/>
    </row>
  </sheetData>
  <mergeCells count="11">
    <mergeCell ref="A2:C2"/>
    <mergeCell ref="A5:C5"/>
    <mergeCell ref="A6:C6"/>
    <mergeCell ref="A16:C16"/>
    <mergeCell ref="A17:C17"/>
    <mergeCell ref="A29:C29"/>
    <mergeCell ref="A35:C35"/>
    <mergeCell ref="A21:C21"/>
    <mergeCell ref="A20:C20"/>
    <mergeCell ref="A34:C34"/>
    <mergeCell ref="A28:C28"/>
  </mergeCells>
  <printOptions horizontalCentered="1"/>
  <pageMargins left="0.25" right="0.5" top="0.25" bottom="0" header="0.25" footer="0"/>
  <pageSetup paperSize="9" scale="80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FF648"/>
  </sheetPr>
  <dimension ref="A1:U45"/>
  <sheetViews>
    <sheetView showGridLines="0" view="pageBreakPreview" zoomScale="80" zoomScaleNormal="100" zoomScaleSheetLayoutView="80" workbookViewId="0">
      <selection activeCell="M23" sqref="M23"/>
    </sheetView>
  </sheetViews>
  <sheetFormatPr defaultColWidth="9.140625" defaultRowHeight="14.25" x14ac:dyDescent="0.2"/>
  <cols>
    <col min="1" max="1" width="11.5703125" style="814" customWidth="1"/>
    <col min="2" max="2" width="33" style="745" customWidth="1"/>
    <col min="3" max="8" width="12.5703125" style="745" customWidth="1"/>
    <col min="9" max="9" width="6.85546875" style="745" customWidth="1"/>
    <col min="10" max="10" width="6.42578125" style="745" customWidth="1"/>
    <col min="11" max="12" width="6.85546875" style="745" customWidth="1"/>
    <col min="13" max="13" width="13.7109375" style="745" customWidth="1"/>
    <col min="14" max="14" width="6.85546875" style="745" customWidth="1"/>
    <col min="15" max="16384" width="9.140625" style="745"/>
  </cols>
  <sheetData>
    <row r="1" spans="1:21" ht="15.75" x14ac:dyDescent="0.25">
      <c r="A1" s="39"/>
      <c r="B1" s="1"/>
      <c r="C1" s="1"/>
      <c r="D1" s="1"/>
      <c r="E1" s="1"/>
      <c r="G1" s="796"/>
      <c r="H1" s="744" t="s">
        <v>756</v>
      </c>
    </row>
    <row r="2" spans="1:21" ht="57.6" customHeight="1" x14ac:dyDescent="0.2">
      <c r="B2" s="986" t="s">
        <v>1316</v>
      </c>
      <c r="C2" s="986"/>
      <c r="D2" s="986"/>
      <c r="E2" s="986"/>
      <c r="F2" s="986"/>
      <c r="G2" s="986"/>
      <c r="H2" s="986"/>
    </row>
    <row r="3" spans="1:21" ht="15.75" x14ac:dyDescent="0.25">
      <c r="A3" s="990" t="s">
        <v>703</v>
      </c>
      <c r="B3" s="990"/>
      <c r="C3" s="813"/>
      <c r="D3" s="813"/>
      <c r="E3" s="813"/>
      <c r="F3" s="813"/>
      <c r="G3" s="813"/>
      <c r="H3" s="813"/>
    </row>
    <row r="4" spans="1:21" ht="20.25" x14ac:dyDescent="0.3">
      <c r="C4" s="746"/>
      <c r="D4" s="746"/>
      <c r="E4" s="746"/>
      <c r="F4" s="746"/>
      <c r="G4" s="746"/>
      <c r="H4" s="746"/>
    </row>
    <row r="5" spans="1:21" s="583" customFormat="1" ht="16.5" customHeight="1" x14ac:dyDescent="0.3">
      <c r="A5" s="985" t="s">
        <v>1317</v>
      </c>
      <c r="B5" s="985"/>
      <c r="I5" s="120"/>
      <c r="J5" s="120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</row>
    <row r="6" spans="1:21" s="750" customFormat="1" ht="14.25" customHeight="1" x14ac:dyDescent="0.25">
      <c r="A6" s="816"/>
      <c r="B6" s="747"/>
      <c r="C6" s="747"/>
      <c r="D6" s="747"/>
      <c r="E6" s="795"/>
      <c r="G6" s="748"/>
      <c r="H6" s="748" t="s">
        <v>516</v>
      </c>
      <c r="I6" s="2"/>
      <c r="J6" s="2"/>
      <c r="K6" s="2"/>
      <c r="L6" s="3"/>
      <c r="M6" s="749"/>
      <c r="N6" s="749"/>
      <c r="O6" s="749"/>
    </row>
    <row r="7" spans="1:21" s="750" customFormat="1" ht="21" customHeight="1" x14ac:dyDescent="0.25">
      <c r="A7" s="992" t="s">
        <v>0</v>
      </c>
      <c r="B7" s="946" t="s">
        <v>690</v>
      </c>
      <c r="C7" s="981" t="s">
        <v>1062</v>
      </c>
      <c r="D7" s="982"/>
      <c r="E7" s="981" t="s">
        <v>1085</v>
      </c>
      <c r="F7" s="982"/>
      <c r="G7" s="981" t="s">
        <v>1172</v>
      </c>
      <c r="H7" s="982"/>
      <c r="I7" s="2"/>
      <c r="J7" s="2"/>
      <c r="K7" s="2"/>
      <c r="L7" s="3"/>
      <c r="M7" s="749"/>
      <c r="N7" s="749"/>
      <c r="O7" s="749"/>
    </row>
    <row r="8" spans="1:21" ht="31.5" customHeight="1" x14ac:dyDescent="0.2">
      <c r="A8" s="993"/>
      <c r="B8" s="946"/>
      <c r="C8" s="783" t="s">
        <v>1287</v>
      </c>
      <c r="D8" s="784" t="s">
        <v>1288</v>
      </c>
      <c r="E8" s="783" t="s">
        <v>1287</v>
      </c>
      <c r="F8" s="784" t="s">
        <v>1288</v>
      </c>
      <c r="G8" s="783" t="s">
        <v>1287</v>
      </c>
      <c r="H8" s="784" t="s">
        <v>1288</v>
      </c>
      <c r="L8" s="751"/>
      <c r="M8" s="751"/>
      <c r="N8" s="751"/>
      <c r="O8" s="751"/>
    </row>
    <row r="9" spans="1:21" ht="24.95" customHeight="1" x14ac:dyDescent="0.25">
      <c r="A9" s="987"/>
      <c r="B9" s="817" t="s">
        <v>1338</v>
      </c>
      <c r="C9" s="818"/>
      <c r="D9" s="819"/>
      <c r="E9" s="819"/>
      <c r="F9" s="819"/>
      <c r="G9" s="819"/>
      <c r="H9" s="820"/>
    </row>
    <row r="10" spans="1:21" ht="24.95" customHeight="1" x14ac:dyDescent="0.25">
      <c r="A10" s="988"/>
      <c r="B10" s="821" t="s">
        <v>1339</v>
      </c>
      <c r="C10" s="822"/>
      <c r="D10" s="823"/>
      <c r="E10" s="823"/>
      <c r="F10" s="823"/>
      <c r="G10" s="823"/>
      <c r="H10" s="824"/>
    </row>
    <row r="11" spans="1:21" ht="24.95" customHeight="1" x14ac:dyDescent="0.25">
      <c r="A11" s="988"/>
      <c r="B11" s="821" t="s">
        <v>1340</v>
      </c>
      <c r="C11" s="822"/>
      <c r="D11" s="823"/>
      <c r="E11" s="823"/>
      <c r="F11" s="823"/>
      <c r="G11" s="823"/>
      <c r="H11" s="824"/>
    </row>
    <row r="12" spans="1:21" ht="24.95" customHeight="1" x14ac:dyDescent="0.25">
      <c r="A12" s="988"/>
      <c r="B12" s="821" t="s">
        <v>1342</v>
      </c>
      <c r="C12" s="822"/>
      <c r="D12" s="823"/>
      <c r="E12" s="823"/>
      <c r="F12" s="823"/>
      <c r="G12" s="823"/>
      <c r="H12" s="824"/>
    </row>
    <row r="13" spans="1:21" ht="24.95" customHeight="1" x14ac:dyDescent="0.25">
      <c r="A13" s="989"/>
      <c r="B13" s="825" t="s">
        <v>1341</v>
      </c>
      <c r="C13" s="826"/>
      <c r="D13" s="827"/>
      <c r="E13" s="827"/>
      <c r="F13" s="827"/>
      <c r="G13" s="827"/>
      <c r="H13" s="828"/>
    </row>
    <row r="14" spans="1:21" ht="21.95" customHeight="1" x14ac:dyDescent="0.2">
      <c r="A14" s="994" t="s">
        <v>91</v>
      </c>
      <c r="B14" s="995"/>
      <c r="C14" s="815">
        <f>SUM(C9:C13)</f>
        <v>0</v>
      </c>
      <c r="D14" s="815">
        <f t="shared" ref="D14:H14" si="0">SUM(D9:D13)</f>
        <v>0</v>
      </c>
      <c r="E14" s="815">
        <f t="shared" si="0"/>
        <v>0</v>
      </c>
      <c r="F14" s="815">
        <f t="shared" si="0"/>
        <v>0</v>
      </c>
      <c r="G14" s="815">
        <f t="shared" si="0"/>
        <v>0</v>
      </c>
      <c r="H14" s="815">
        <f t="shared" si="0"/>
        <v>0</v>
      </c>
    </row>
    <row r="16" spans="1:21" ht="20.25" x14ac:dyDescent="0.3">
      <c r="A16" s="985" t="s">
        <v>1318</v>
      </c>
      <c r="B16" s="985"/>
    </row>
    <row r="18" spans="1:8" ht="15" x14ac:dyDescent="0.2">
      <c r="A18" s="992" t="s">
        <v>137</v>
      </c>
      <c r="B18" s="992" t="s">
        <v>661</v>
      </c>
      <c r="C18" s="981" t="s">
        <v>1062</v>
      </c>
      <c r="D18" s="982"/>
      <c r="E18" s="981" t="s">
        <v>1085</v>
      </c>
      <c r="F18" s="982"/>
      <c r="G18" s="981" t="s">
        <v>1172</v>
      </c>
      <c r="H18" s="982"/>
    </row>
    <row r="19" spans="1:8" ht="15" x14ac:dyDescent="0.2">
      <c r="A19" s="993"/>
      <c r="B19" s="993"/>
      <c r="C19" s="783" t="s">
        <v>1287</v>
      </c>
      <c r="D19" s="784" t="s">
        <v>1288</v>
      </c>
      <c r="E19" s="783" t="s">
        <v>1287</v>
      </c>
      <c r="F19" s="784" t="s">
        <v>1288</v>
      </c>
      <c r="G19" s="783" t="s">
        <v>1287</v>
      </c>
      <c r="H19" s="784" t="s">
        <v>1288</v>
      </c>
    </row>
    <row r="20" spans="1:8" ht="15.75" x14ac:dyDescent="0.2">
      <c r="A20" s="952"/>
      <c r="B20" s="953"/>
      <c r="C20" s="953"/>
      <c r="D20" s="953"/>
      <c r="E20" s="953"/>
      <c r="F20" s="953"/>
      <c r="G20" s="953"/>
      <c r="H20" s="954"/>
    </row>
    <row r="21" spans="1:8" ht="24.95" customHeight="1" x14ac:dyDescent="0.2">
      <c r="A21" s="829" t="s">
        <v>651</v>
      </c>
      <c r="B21" s="830" t="s">
        <v>1319</v>
      </c>
      <c r="C21" s="830"/>
      <c r="D21" s="831"/>
      <c r="E21" s="831"/>
      <c r="F21" s="831"/>
      <c r="G21" s="831"/>
      <c r="H21" s="832"/>
    </row>
    <row r="22" spans="1:8" ht="24.95" customHeight="1" x14ac:dyDescent="0.2">
      <c r="A22" s="833" t="s">
        <v>174</v>
      </c>
      <c r="B22" s="834" t="s">
        <v>923</v>
      </c>
      <c r="C22" s="834"/>
      <c r="D22" s="835"/>
      <c r="E22" s="835"/>
      <c r="F22" s="835"/>
      <c r="G22" s="835"/>
      <c r="H22" s="836"/>
    </row>
    <row r="23" spans="1:8" ht="24.95" customHeight="1" x14ac:dyDescent="0.2">
      <c r="A23" s="833" t="s">
        <v>178</v>
      </c>
      <c r="B23" s="834" t="s">
        <v>1320</v>
      </c>
      <c r="C23" s="834"/>
      <c r="D23" s="835"/>
      <c r="E23" s="835"/>
      <c r="F23" s="835"/>
      <c r="G23" s="835"/>
      <c r="H23" s="836"/>
    </row>
    <row r="24" spans="1:8" ht="24.95" customHeight="1" x14ac:dyDescent="0.2">
      <c r="A24" s="833" t="s">
        <v>186</v>
      </c>
      <c r="B24" s="834" t="s">
        <v>1321</v>
      </c>
      <c r="C24" s="834"/>
      <c r="D24" s="835"/>
      <c r="E24" s="835"/>
      <c r="F24" s="835"/>
      <c r="G24" s="835"/>
      <c r="H24" s="836"/>
    </row>
    <row r="25" spans="1:8" ht="24.95" customHeight="1" x14ac:dyDescent="0.2">
      <c r="A25" s="833" t="s">
        <v>622</v>
      </c>
      <c r="B25" s="834" t="s">
        <v>1322</v>
      </c>
      <c r="C25" s="834"/>
      <c r="D25" s="835"/>
      <c r="E25" s="835"/>
      <c r="F25" s="835"/>
      <c r="G25" s="835"/>
      <c r="H25" s="836"/>
    </row>
    <row r="26" spans="1:8" ht="24.95" customHeight="1" x14ac:dyDescent="0.2">
      <c r="A26" s="833" t="s">
        <v>191</v>
      </c>
      <c r="B26" s="834" t="s">
        <v>1323</v>
      </c>
      <c r="C26" s="834"/>
      <c r="D26" s="835"/>
      <c r="E26" s="835"/>
      <c r="F26" s="835"/>
      <c r="G26" s="835"/>
      <c r="H26" s="836"/>
    </row>
    <row r="27" spans="1:8" ht="24.95" customHeight="1" x14ac:dyDescent="0.2">
      <c r="A27" s="833" t="s">
        <v>196</v>
      </c>
      <c r="B27" s="834" t="s">
        <v>1324</v>
      </c>
      <c r="C27" s="834"/>
      <c r="D27" s="835"/>
      <c r="E27" s="835"/>
      <c r="F27" s="835"/>
      <c r="G27" s="835"/>
      <c r="H27" s="836"/>
    </row>
    <row r="28" spans="1:8" ht="24.95" customHeight="1" x14ac:dyDescent="0.2">
      <c r="A28" s="833" t="s">
        <v>198</v>
      </c>
      <c r="B28" s="834" t="s">
        <v>1336</v>
      </c>
      <c r="C28" s="834"/>
      <c r="D28" s="835"/>
      <c r="E28" s="835"/>
      <c r="F28" s="835"/>
      <c r="G28" s="835"/>
      <c r="H28" s="836"/>
    </row>
    <row r="29" spans="1:8" ht="24.95" customHeight="1" x14ac:dyDescent="0.2">
      <c r="A29" s="833" t="s">
        <v>579</v>
      </c>
      <c r="B29" s="834" t="s">
        <v>578</v>
      </c>
      <c r="C29" s="834"/>
      <c r="D29" s="835"/>
      <c r="E29" s="835"/>
      <c r="F29" s="835"/>
      <c r="G29" s="835"/>
      <c r="H29" s="836"/>
    </row>
    <row r="30" spans="1:8" ht="24.95" customHeight="1" x14ac:dyDescent="0.2">
      <c r="A30" s="833" t="s">
        <v>570</v>
      </c>
      <c r="B30" s="834" t="s">
        <v>1325</v>
      </c>
      <c r="C30" s="834"/>
      <c r="D30" s="835"/>
      <c r="E30" s="835"/>
      <c r="F30" s="835"/>
      <c r="G30" s="835"/>
      <c r="H30" s="836"/>
    </row>
    <row r="31" spans="1:8" ht="24.95" customHeight="1" x14ac:dyDescent="0.2">
      <c r="A31" s="833" t="s">
        <v>561</v>
      </c>
      <c r="B31" s="834" t="s">
        <v>1326</v>
      </c>
      <c r="C31" s="834"/>
      <c r="D31" s="835"/>
      <c r="E31" s="835"/>
      <c r="F31" s="835"/>
      <c r="G31" s="835"/>
      <c r="H31" s="836"/>
    </row>
    <row r="32" spans="1:8" ht="24.95" customHeight="1" x14ac:dyDescent="0.2">
      <c r="A32" s="833" t="s">
        <v>166</v>
      </c>
      <c r="B32" s="834" t="s">
        <v>1327</v>
      </c>
      <c r="C32" s="834"/>
      <c r="D32" s="835"/>
      <c r="E32" s="835"/>
      <c r="F32" s="835"/>
      <c r="G32" s="835"/>
      <c r="H32" s="836"/>
    </row>
    <row r="33" spans="1:8" ht="24.95" customHeight="1" x14ac:dyDescent="0.2">
      <c r="A33" s="833" t="s">
        <v>169</v>
      </c>
      <c r="B33" s="834" t="s">
        <v>1328</v>
      </c>
      <c r="C33" s="834"/>
      <c r="D33" s="835"/>
      <c r="E33" s="835"/>
      <c r="F33" s="835"/>
      <c r="G33" s="835"/>
      <c r="H33" s="836"/>
    </row>
    <row r="34" spans="1:8" ht="24.95" customHeight="1" x14ac:dyDescent="0.2">
      <c r="A34" s="833" t="s">
        <v>550</v>
      </c>
      <c r="B34" s="834" t="s">
        <v>1329</v>
      </c>
      <c r="C34" s="834"/>
      <c r="D34" s="835"/>
      <c r="E34" s="835"/>
      <c r="F34" s="835"/>
      <c r="G34" s="835"/>
      <c r="H34" s="836"/>
    </row>
    <row r="35" spans="1:8" ht="24.95" customHeight="1" x14ac:dyDescent="0.2">
      <c r="A35" s="833" t="s">
        <v>547</v>
      </c>
      <c r="B35" s="834" t="s">
        <v>1330</v>
      </c>
      <c r="C35" s="834"/>
      <c r="D35" s="835"/>
      <c r="E35" s="835"/>
      <c r="F35" s="835"/>
      <c r="G35" s="835"/>
      <c r="H35" s="836"/>
    </row>
    <row r="36" spans="1:8" ht="24.95" customHeight="1" x14ac:dyDescent="0.2">
      <c r="A36" s="833" t="s">
        <v>543</v>
      </c>
      <c r="B36" s="834" t="s">
        <v>1331</v>
      </c>
      <c r="C36" s="834"/>
      <c r="D36" s="835"/>
      <c r="E36" s="835"/>
      <c r="F36" s="835"/>
      <c r="G36" s="835"/>
      <c r="H36" s="836"/>
    </row>
    <row r="37" spans="1:8" ht="24.95" customHeight="1" x14ac:dyDescent="0.2">
      <c r="A37" s="833" t="s">
        <v>529</v>
      </c>
      <c r="B37" s="834" t="s">
        <v>1332</v>
      </c>
      <c r="C37" s="834"/>
      <c r="D37" s="835"/>
      <c r="E37" s="835"/>
      <c r="F37" s="835"/>
      <c r="G37" s="835"/>
      <c r="H37" s="836"/>
    </row>
    <row r="38" spans="1:8" ht="24.95" customHeight="1" x14ac:dyDescent="0.2">
      <c r="A38" s="833" t="s">
        <v>258</v>
      </c>
      <c r="B38" s="834" t="s">
        <v>1333</v>
      </c>
      <c r="C38" s="834"/>
      <c r="D38" s="835"/>
      <c r="E38" s="835"/>
      <c r="F38" s="835"/>
      <c r="G38" s="835"/>
      <c r="H38" s="836"/>
    </row>
    <row r="39" spans="1:8" ht="24.95" customHeight="1" x14ac:dyDescent="0.2">
      <c r="A39" s="833" t="s">
        <v>519</v>
      </c>
      <c r="B39" s="834" t="s">
        <v>1334</v>
      </c>
      <c r="C39" s="834"/>
      <c r="D39" s="835"/>
      <c r="E39" s="835"/>
      <c r="F39" s="835"/>
      <c r="G39" s="835"/>
      <c r="H39" s="836"/>
    </row>
    <row r="40" spans="1:8" ht="24.95" customHeight="1" x14ac:dyDescent="0.2">
      <c r="A40" s="837" t="s">
        <v>149</v>
      </c>
      <c r="B40" s="838" t="s">
        <v>1335</v>
      </c>
      <c r="C40" s="838"/>
      <c r="D40" s="839"/>
      <c r="E40" s="839"/>
      <c r="F40" s="839"/>
      <c r="G40" s="839"/>
      <c r="H40" s="840"/>
    </row>
    <row r="41" spans="1:8" ht="24.95" customHeight="1" x14ac:dyDescent="0.2">
      <c r="A41" s="983" t="s">
        <v>1337</v>
      </c>
      <c r="B41" s="984"/>
      <c r="C41" s="815">
        <f>SUM(C21:C40)</f>
        <v>0</v>
      </c>
      <c r="D41" s="815">
        <f t="shared" ref="D41:H41" si="1">SUM(D21:D40)</f>
        <v>0</v>
      </c>
      <c r="E41" s="815">
        <f t="shared" si="1"/>
        <v>0</v>
      </c>
      <c r="F41" s="815">
        <f t="shared" si="1"/>
        <v>0</v>
      </c>
      <c r="G41" s="815">
        <f t="shared" si="1"/>
        <v>0</v>
      </c>
      <c r="H41" s="815">
        <f t="shared" si="1"/>
        <v>0</v>
      </c>
    </row>
    <row r="45" spans="1:8" ht="39.6" customHeight="1" x14ac:dyDescent="0.25">
      <c r="F45" s="991" t="s">
        <v>767</v>
      </c>
      <c r="G45" s="991"/>
      <c r="H45" s="991"/>
    </row>
  </sheetData>
  <mergeCells count="19">
    <mergeCell ref="F45:H45"/>
    <mergeCell ref="A5:B5"/>
    <mergeCell ref="A18:A19"/>
    <mergeCell ref="B18:B19"/>
    <mergeCell ref="C18:D18"/>
    <mergeCell ref="E18:F18"/>
    <mergeCell ref="G18:H18"/>
    <mergeCell ref="A20:H20"/>
    <mergeCell ref="A14:B14"/>
    <mergeCell ref="A7:A8"/>
    <mergeCell ref="B7:B8"/>
    <mergeCell ref="C7:D7"/>
    <mergeCell ref="E7:F7"/>
    <mergeCell ref="G7:H7"/>
    <mergeCell ref="A41:B41"/>
    <mergeCell ref="A16:B16"/>
    <mergeCell ref="B2:H2"/>
    <mergeCell ref="A9:A13"/>
    <mergeCell ref="A3:B3"/>
  </mergeCells>
  <printOptions horizontalCentered="1"/>
  <pageMargins left="0.6" right="0.5" top="0.25" bottom="0.25" header="0.25" footer="0.15"/>
  <pageSetup paperSize="9" scale="7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6257" r:id="rId4" name="Drop Down 1">
              <controlPr defaultSize="0" autoLine="0" autoPict="0">
                <anchor moveWithCells="1">
                  <from>
                    <xdr:col>0</xdr:col>
                    <xdr:colOff>1790700</xdr:colOff>
                    <xdr:row>3</xdr:row>
                    <xdr:rowOff>238125</xdr:rowOff>
                  </from>
                  <to>
                    <xdr:col>1</xdr:col>
                    <xdr:colOff>0</xdr:colOff>
                    <xdr:row>4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XFA46"/>
  <sheetViews>
    <sheetView view="pageBreakPreview" zoomScaleNormal="60" zoomScaleSheetLayoutView="100" workbookViewId="0">
      <selection activeCell="A2" sqref="A2:K2"/>
    </sheetView>
  </sheetViews>
  <sheetFormatPr defaultRowHeight="14.25" x14ac:dyDescent="0.2"/>
  <cols>
    <col min="1" max="1" width="19.7109375" style="142" customWidth="1"/>
    <col min="2" max="2" width="6.42578125" style="141" bestFit="1" customWidth="1"/>
    <col min="3" max="3" width="10" style="1" customWidth="1"/>
    <col min="4" max="8" width="7.28515625" style="1" customWidth="1"/>
    <col min="9" max="9" width="11.7109375" style="1" customWidth="1"/>
    <col min="10" max="10" width="7.28515625" style="1" customWidth="1"/>
    <col min="11" max="11" width="11.7109375" style="1" customWidth="1"/>
    <col min="12" max="15" width="9.140625" style="1"/>
    <col min="16" max="16" width="12.7109375" style="1" bestFit="1" customWidth="1"/>
    <col min="17" max="244" width="9.140625" style="1"/>
    <col min="245" max="245" width="33.85546875" style="1" bestFit="1" customWidth="1"/>
    <col min="246" max="246" width="6.42578125" style="1" bestFit="1" customWidth="1"/>
    <col min="247" max="247" width="10.85546875" style="1" bestFit="1" customWidth="1"/>
    <col min="248" max="251" width="7" style="1" customWidth="1"/>
    <col min="252" max="252" width="6.85546875" style="1" customWidth="1"/>
    <col min="253" max="253" width="10.42578125" style="1" customWidth="1"/>
    <col min="254" max="254" width="7.42578125" style="1" bestFit="1" customWidth="1"/>
    <col min="255" max="255" width="10.42578125" style="1" customWidth="1"/>
    <col min="256" max="256" width="10.85546875" style="1" bestFit="1" customWidth="1"/>
    <col min="257" max="260" width="7" style="1" customWidth="1"/>
    <col min="261" max="261" width="6" style="1" bestFit="1" customWidth="1"/>
    <col min="262" max="262" width="10.42578125" style="1" customWidth="1"/>
    <col min="263" max="263" width="7.42578125" style="1" bestFit="1" customWidth="1"/>
    <col min="264" max="264" width="10.42578125" style="1" customWidth="1"/>
    <col min="265" max="265" width="12" style="1" customWidth="1"/>
    <col min="266" max="266" width="8.85546875" style="1" customWidth="1"/>
    <col min="267" max="267" width="14" style="1" customWidth="1"/>
    <col min="268" max="500" width="9.140625" style="1"/>
    <col min="501" max="501" width="33.85546875" style="1" bestFit="1" customWidth="1"/>
    <col min="502" max="502" width="6.42578125" style="1" bestFit="1" customWidth="1"/>
    <col min="503" max="503" width="10.85546875" style="1" bestFit="1" customWidth="1"/>
    <col min="504" max="507" width="7" style="1" customWidth="1"/>
    <col min="508" max="508" width="6.85546875" style="1" customWidth="1"/>
    <col min="509" max="509" width="10.42578125" style="1" customWidth="1"/>
    <col min="510" max="510" width="7.42578125" style="1" bestFit="1" customWidth="1"/>
    <col min="511" max="511" width="10.42578125" style="1" customWidth="1"/>
    <col min="512" max="512" width="10.85546875" style="1" bestFit="1" customWidth="1"/>
    <col min="513" max="516" width="7" style="1" customWidth="1"/>
    <col min="517" max="517" width="6" style="1" bestFit="1" customWidth="1"/>
    <col min="518" max="518" width="10.42578125" style="1" customWidth="1"/>
    <col min="519" max="519" width="7.42578125" style="1" bestFit="1" customWidth="1"/>
    <col min="520" max="520" width="10.42578125" style="1" customWidth="1"/>
    <col min="521" max="521" width="12" style="1" customWidth="1"/>
    <col min="522" max="522" width="8.85546875" style="1" customWidth="1"/>
    <col min="523" max="523" width="14" style="1" customWidth="1"/>
    <col min="524" max="756" width="9.140625" style="1"/>
    <col min="757" max="757" width="33.85546875" style="1" bestFit="1" customWidth="1"/>
    <col min="758" max="758" width="6.42578125" style="1" bestFit="1" customWidth="1"/>
    <col min="759" max="759" width="10.85546875" style="1" bestFit="1" customWidth="1"/>
    <col min="760" max="763" width="7" style="1" customWidth="1"/>
    <col min="764" max="764" width="6.85546875" style="1" customWidth="1"/>
    <col min="765" max="765" width="10.42578125" style="1" customWidth="1"/>
    <col min="766" max="766" width="7.42578125" style="1" bestFit="1" customWidth="1"/>
    <col min="767" max="767" width="10.42578125" style="1" customWidth="1"/>
    <col min="768" max="768" width="10.85546875" style="1" bestFit="1" customWidth="1"/>
    <col min="769" max="772" width="7" style="1" customWidth="1"/>
    <col min="773" max="773" width="6" style="1" bestFit="1" customWidth="1"/>
    <col min="774" max="774" width="10.42578125" style="1" customWidth="1"/>
    <col min="775" max="775" width="7.42578125" style="1" bestFit="1" customWidth="1"/>
    <col min="776" max="776" width="10.42578125" style="1" customWidth="1"/>
    <col min="777" max="777" width="12" style="1" customWidth="1"/>
    <col min="778" max="778" width="8.85546875" style="1" customWidth="1"/>
    <col min="779" max="779" width="14" style="1" customWidth="1"/>
    <col min="780" max="1012" width="9.140625" style="1"/>
    <col min="1013" max="1013" width="33.85546875" style="1" bestFit="1" customWidth="1"/>
    <col min="1014" max="1014" width="6.42578125" style="1" bestFit="1" customWidth="1"/>
    <col min="1015" max="1015" width="10.85546875" style="1" bestFit="1" customWidth="1"/>
    <col min="1016" max="1019" width="7" style="1" customWidth="1"/>
    <col min="1020" max="1020" width="6.85546875" style="1" customWidth="1"/>
    <col min="1021" max="1021" width="10.42578125" style="1" customWidth="1"/>
    <col min="1022" max="1022" width="7.42578125" style="1" bestFit="1" customWidth="1"/>
    <col min="1023" max="1023" width="10.42578125" style="1" customWidth="1"/>
    <col min="1024" max="1024" width="10.85546875" style="1" bestFit="1" customWidth="1"/>
    <col min="1025" max="1028" width="7" style="1" customWidth="1"/>
    <col min="1029" max="1029" width="6" style="1" bestFit="1" customWidth="1"/>
    <col min="1030" max="1030" width="10.42578125" style="1" customWidth="1"/>
    <col min="1031" max="1031" width="7.42578125" style="1" bestFit="1" customWidth="1"/>
    <col min="1032" max="1032" width="10.42578125" style="1" customWidth="1"/>
    <col min="1033" max="1033" width="12" style="1" customWidth="1"/>
    <col min="1034" max="1034" width="8.85546875" style="1" customWidth="1"/>
    <col min="1035" max="1035" width="14" style="1" customWidth="1"/>
    <col min="1036" max="1268" width="9.140625" style="1"/>
    <col min="1269" max="1269" width="33.85546875" style="1" bestFit="1" customWidth="1"/>
    <col min="1270" max="1270" width="6.42578125" style="1" bestFit="1" customWidth="1"/>
    <col min="1271" max="1271" width="10.85546875" style="1" bestFit="1" customWidth="1"/>
    <col min="1272" max="1275" width="7" style="1" customWidth="1"/>
    <col min="1276" max="1276" width="6.85546875" style="1" customWidth="1"/>
    <col min="1277" max="1277" width="10.42578125" style="1" customWidth="1"/>
    <col min="1278" max="1278" width="7.42578125" style="1" bestFit="1" customWidth="1"/>
    <col min="1279" max="1279" width="10.42578125" style="1" customWidth="1"/>
    <col min="1280" max="1280" width="10.85546875" style="1" bestFit="1" customWidth="1"/>
    <col min="1281" max="1284" width="7" style="1" customWidth="1"/>
    <col min="1285" max="1285" width="6" style="1" bestFit="1" customWidth="1"/>
    <col min="1286" max="1286" width="10.42578125" style="1" customWidth="1"/>
    <col min="1287" max="1287" width="7.42578125" style="1" bestFit="1" customWidth="1"/>
    <col min="1288" max="1288" width="10.42578125" style="1" customWidth="1"/>
    <col min="1289" max="1289" width="12" style="1" customWidth="1"/>
    <col min="1290" max="1290" width="8.85546875" style="1" customWidth="1"/>
    <col min="1291" max="1291" width="14" style="1" customWidth="1"/>
    <col min="1292" max="1524" width="9.140625" style="1"/>
    <col min="1525" max="1525" width="33.85546875" style="1" bestFit="1" customWidth="1"/>
    <col min="1526" max="1526" width="6.42578125" style="1" bestFit="1" customWidth="1"/>
    <col min="1527" max="1527" width="10.85546875" style="1" bestFit="1" customWidth="1"/>
    <col min="1528" max="1531" width="7" style="1" customWidth="1"/>
    <col min="1532" max="1532" width="6.85546875" style="1" customWidth="1"/>
    <col min="1533" max="1533" width="10.42578125" style="1" customWidth="1"/>
    <col min="1534" max="1534" width="7.42578125" style="1" bestFit="1" customWidth="1"/>
    <col min="1535" max="1535" width="10.42578125" style="1" customWidth="1"/>
    <col min="1536" max="1536" width="10.85546875" style="1" bestFit="1" customWidth="1"/>
    <col min="1537" max="1540" width="7" style="1" customWidth="1"/>
    <col min="1541" max="1541" width="6" style="1" bestFit="1" customWidth="1"/>
    <col min="1542" max="1542" width="10.42578125" style="1" customWidth="1"/>
    <col min="1543" max="1543" width="7.42578125" style="1" bestFit="1" customWidth="1"/>
    <col min="1544" max="1544" width="10.42578125" style="1" customWidth="1"/>
    <col min="1545" max="1545" width="12" style="1" customWidth="1"/>
    <col min="1546" max="1546" width="8.85546875" style="1" customWidth="1"/>
    <col min="1547" max="1547" width="14" style="1" customWidth="1"/>
    <col min="1548" max="1780" width="9.140625" style="1"/>
    <col min="1781" max="1781" width="33.85546875" style="1" bestFit="1" customWidth="1"/>
    <col min="1782" max="1782" width="6.42578125" style="1" bestFit="1" customWidth="1"/>
    <col min="1783" max="1783" width="10.85546875" style="1" bestFit="1" customWidth="1"/>
    <col min="1784" max="1787" width="7" style="1" customWidth="1"/>
    <col min="1788" max="1788" width="6.85546875" style="1" customWidth="1"/>
    <col min="1789" max="1789" width="10.42578125" style="1" customWidth="1"/>
    <col min="1790" max="1790" width="7.42578125" style="1" bestFit="1" customWidth="1"/>
    <col min="1791" max="1791" width="10.42578125" style="1" customWidth="1"/>
    <col min="1792" max="1792" width="10.85546875" style="1" bestFit="1" customWidth="1"/>
    <col min="1793" max="1796" width="7" style="1" customWidth="1"/>
    <col min="1797" max="1797" width="6" style="1" bestFit="1" customWidth="1"/>
    <col min="1798" max="1798" width="10.42578125" style="1" customWidth="1"/>
    <col min="1799" max="1799" width="7.42578125" style="1" bestFit="1" customWidth="1"/>
    <col min="1800" max="1800" width="10.42578125" style="1" customWidth="1"/>
    <col min="1801" max="1801" width="12" style="1" customWidth="1"/>
    <col min="1802" max="1802" width="8.85546875" style="1" customWidth="1"/>
    <col min="1803" max="1803" width="14" style="1" customWidth="1"/>
    <col min="1804" max="2036" width="9.140625" style="1"/>
    <col min="2037" max="2037" width="33.85546875" style="1" bestFit="1" customWidth="1"/>
    <col min="2038" max="2038" width="6.42578125" style="1" bestFit="1" customWidth="1"/>
    <col min="2039" max="2039" width="10.85546875" style="1" bestFit="1" customWidth="1"/>
    <col min="2040" max="2043" width="7" style="1" customWidth="1"/>
    <col min="2044" max="2044" width="6.85546875" style="1" customWidth="1"/>
    <col min="2045" max="2045" width="10.42578125" style="1" customWidth="1"/>
    <col min="2046" max="2046" width="7.42578125" style="1" bestFit="1" customWidth="1"/>
    <col min="2047" max="2047" width="10.42578125" style="1" customWidth="1"/>
    <col min="2048" max="2048" width="10.85546875" style="1" bestFit="1" customWidth="1"/>
    <col min="2049" max="2052" width="7" style="1" customWidth="1"/>
    <col min="2053" max="2053" width="6" style="1" bestFit="1" customWidth="1"/>
    <col min="2054" max="2054" width="10.42578125" style="1" customWidth="1"/>
    <col min="2055" max="2055" width="7.42578125" style="1" bestFit="1" customWidth="1"/>
    <col min="2056" max="2056" width="10.42578125" style="1" customWidth="1"/>
    <col min="2057" max="2057" width="12" style="1" customWidth="1"/>
    <col min="2058" max="2058" width="8.85546875" style="1" customWidth="1"/>
    <col min="2059" max="2059" width="14" style="1" customWidth="1"/>
    <col min="2060" max="2292" width="9.140625" style="1"/>
    <col min="2293" max="2293" width="33.85546875" style="1" bestFit="1" customWidth="1"/>
    <col min="2294" max="2294" width="6.42578125" style="1" bestFit="1" customWidth="1"/>
    <col min="2295" max="2295" width="10.85546875" style="1" bestFit="1" customWidth="1"/>
    <col min="2296" max="2299" width="7" style="1" customWidth="1"/>
    <col min="2300" max="2300" width="6.85546875" style="1" customWidth="1"/>
    <col min="2301" max="2301" width="10.42578125" style="1" customWidth="1"/>
    <col min="2302" max="2302" width="7.42578125" style="1" bestFit="1" customWidth="1"/>
    <col min="2303" max="2303" width="10.42578125" style="1" customWidth="1"/>
    <col min="2304" max="2304" width="10.85546875" style="1" bestFit="1" customWidth="1"/>
    <col min="2305" max="2308" width="7" style="1" customWidth="1"/>
    <col min="2309" max="2309" width="6" style="1" bestFit="1" customWidth="1"/>
    <col min="2310" max="2310" width="10.42578125" style="1" customWidth="1"/>
    <col min="2311" max="2311" width="7.42578125" style="1" bestFit="1" customWidth="1"/>
    <col min="2312" max="2312" width="10.42578125" style="1" customWidth="1"/>
    <col min="2313" max="2313" width="12" style="1" customWidth="1"/>
    <col min="2314" max="2314" width="8.85546875" style="1" customWidth="1"/>
    <col min="2315" max="2315" width="14" style="1" customWidth="1"/>
    <col min="2316" max="2548" width="9.140625" style="1"/>
    <col min="2549" max="2549" width="33.85546875" style="1" bestFit="1" customWidth="1"/>
    <col min="2550" max="2550" width="6.42578125" style="1" bestFit="1" customWidth="1"/>
    <col min="2551" max="2551" width="10.85546875" style="1" bestFit="1" customWidth="1"/>
    <col min="2552" max="2555" width="7" style="1" customWidth="1"/>
    <col min="2556" max="2556" width="6.85546875" style="1" customWidth="1"/>
    <col min="2557" max="2557" width="10.42578125" style="1" customWidth="1"/>
    <col min="2558" max="2558" width="7.42578125" style="1" bestFit="1" customWidth="1"/>
    <col min="2559" max="2559" width="10.42578125" style="1" customWidth="1"/>
    <col min="2560" max="2560" width="10.85546875" style="1" bestFit="1" customWidth="1"/>
    <col min="2561" max="2564" width="7" style="1" customWidth="1"/>
    <col min="2565" max="2565" width="6" style="1" bestFit="1" customWidth="1"/>
    <col min="2566" max="2566" width="10.42578125" style="1" customWidth="1"/>
    <col min="2567" max="2567" width="7.42578125" style="1" bestFit="1" customWidth="1"/>
    <col min="2568" max="2568" width="10.42578125" style="1" customWidth="1"/>
    <col min="2569" max="2569" width="12" style="1" customWidth="1"/>
    <col min="2570" max="2570" width="8.85546875" style="1" customWidth="1"/>
    <col min="2571" max="2571" width="14" style="1" customWidth="1"/>
    <col min="2572" max="2804" width="9.140625" style="1"/>
    <col min="2805" max="2805" width="33.85546875" style="1" bestFit="1" customWidth="1"/>
    <col min="2806" max="2806" width="6.42578125" style="1" bestFit="1" customWidth="1"/>
    <col min="2807" max="2807" width="10.85546875" style="1" bestFit="1" customWidth="1"/>
    <col min="2808" max="2811" width="7" style="1" customWidth="1"/>
    <col min="2812" max="2812" width="6.85546875" style="1" customWidth="1"/>
    <col min="2813" max="2813" width="10.42578125" style="1" customWidth="1"/>
    <col min="2814" max="2814" width="7.42578125" style="1" bestFit="1" customWidth="1"/>
    <col min="2815" max="2815" width="10.42578125" style="1" customWidth="1"/>
    <col min="2816" max="2816" width="10.85546875" style="1" bestFit="1" customWidth="1"/>
    <col min="2817" max="2820" width="7" style="1" customWidth="1"/>
    <col min="2821" max="2821" width="6" style="1" bestFit="1" customWidth="1"/>
    <col min="2822" max="2822" width="10.42578125" style="1" customWidth="1"/>
    <col min="2823" max="2823" width="7.42578125" style="1" bestFit="1" customWidth="1"/>
    <col min="2824" max="2824" width="10.42578125" style="1" customWidth="1"/>
    <col min="2825" max="2825" width="12" style="1" customWidth="1"/>
    <col min="2826" max="2826" width="8.85546875" style="1" customWidth="1"/>
    <col min="2827" max="2827" width="14" style="1" customWidth="1"/>
    <col min="2828" max="3060" width="9.140625" style="1"/>
    <col min="3061" max="3061" width="33.85546875" style="1" bestFit="1" customWidth="1"/>
    <col min="3062" max="3062" width="6.42578125" style="1" bestFit="1" customWidth="1"/>
    <col min="3063" max="3063" width="10.85546875" style="1" bestFit="1" customWidth="1"/>
    <col min="3064" max="3067" width="7" style="1" customWidth="1"/>
    <col min="3068" max="3068" width="6.85546875" style="1" customWidth="1"/>
    <col min="3069" max="3069" width="10.42578125" style="1" customWidth="1"/>
    <col min="3070" max="3070" width="7.42578125" style="1" bestFit="1" customWidth="1"/>
    <col min="3071" max="3071" width="10.42578125" style="1" customWidth="1"/>
    <col min="3072" max="3072" width="10.85546875" style="1" bestFit="1" customWidth="1"/>
    <col min="3073" max="3076" width="7" style="1" customWidth="1"/>
    <col min="3077" max="3077" width="6" style="1" bestFit="1" customWidth="1"/>
    <col min="3078" max="3078" width="10.42578125" style="1" customWidth="1"/>
    <col min="3079" max="3079" width="7.42578125" style="1" bestFit="1" customWidth="1"/>
    <col min="3080" max="3080" width="10.42578125" style="1" customWidth="1"/>
    <col min="3081" max="3081" width="12" style="1" customWidth="1"/>
    <col min="3082" max="3082" width="8.85546875" style="1" customWidth="1"/>
    <col min="3083" max="3083" width="14" style="1" customWidth="1"/>
    <col min="3084" max="3316" width="9.140625" style="1"/>
    <col min="3317" max="3317" width="33.85546875" style="1" bestFit="1" customWidth="1"/>
    <col min="3318" max="3318" width="6.42578125" style="1" bestFit="1" customWidth="1"/>
    <col min="3319" max="3319" width="10.85546875" style="1" bestFit="1" customWidth="1"/>
    <col min="3320" max="3323" width="7" style="1" customWidth="1"/>
    <col min="3324" max="3324" width="6.85546875" style="1" customWidth="1"/>
    <col min="3325" max="3325" width="10.42578125" style="1" customWidth="1"/>
    <col min="3326" max="3326" width="7.42578125" style="1" bestFit="1" customWidth="1"/>
    <col min="3327" max="3327" width="10.42578125" style="1" customWidth="1"/>
    <col min="3328" max="3328" width="10.85546875" style="1" bestFit="1" customWidth="1"/>
    <col min="3329" max="3332" width="7" style="1" customWidth="1"/>
    <col min="3333" max="3333" width="6" style="1" bestFit="1" customWidth="1"/>
    <col min="3334" max="3334" width="10.42578125" style="1" customWidth="1"/>
    <col min="3335" max="3335" width="7.42578125" style="1" bestFit="1" customWidth="1"/>
    <col min="3336" max="3336" width="10.42578125" style="1" customWidth="1"/>
    <col min="3337" max="3337" width="12" style="1" customWidth="1"/>
    <col min="3338" max="3338" width="8.85546875" style="1" customWidth="1"/>
    <col min="3339" max="3339" width="14" style="1" customWidth="1"/>
    <col min="3340" max="3572" width="9.140625" style="1"/>
    <col min="3573" max="3573" width="33.85546875" style="1" bestFit="1" customWidth="1"/>
    <col min="3574" max="3574" width="6.42578125" style="1" bestFit="1" customWidth="1"/>
    <col min="3575" max="3575" width="10.85546875" style="1" bestFit="1" customWidth="1"/>
    <col min="3576" max="3579" width="7" style="1" customWidth="1"/>
    <col min="3580" max="3580" width="6.85546875" style="1" customWidth="1"/>
    <col min="3581" max="3581" width="10.42578125" style="1" customWidth="1"/>
    <col min="3582" max="3582" width="7.42578125" style="1" bestFit="1" customWidth="1"/>
    <col min="3583" max="3583" width="10.42578125" style="1" customWidth="1"/>
    <col min="3584" max="3584" width="10.85546875" style="1" bestFit="1" customWidth="1"/>
    <col min="3585" max="3588" width="7" style="1" customWidth="1"/>
    <col min="3589" max="3589" width="6" style="1" bestFit="1" customWidth="1"/>
    <col min="3590" max="3590" width="10.42578125" style="1" customWidth="1"/>
    <col min="3591" max="3591" width="7.42578125" style="1" bestFit="1" customWidth="1"/>
    <col min="3592" max="3592" width="10.42578125" style="1" customWidth="1"/>
    <col min="3593" max="3593" width="12" style="1" customWidth="1"/>
    <col min="3594" max="3594" width="8.85546875" style="1" customWidth="1"/>
    <col min="3595" max="3595" width="14" style="1" customWidth="1"/>
    <col min="3596" max="3828" width="9.140625" style="1"/>
    <col min="3829" max="3829" width="33.85546875" style="1" bestFit="1" customWidth="1"/>
    <col min="3830" max="3830" width="6.42578125" style="1" bestFit="1" customWidth="1"/>
    <col min="3831" max="3831" width="10.85546875" style="1" bestFit="1" customWidth="1"/>
    <col min="3832" max="3835" width="7" style="1" customWidth="1"/>
    <col min="3836" max="3836" width="6.85546875" style="1" customWidth="1"/>
    <col min="3837" max="3837" width="10.42578125" style="1" customWidth="1"/>
    <col min="3838" max="3838" width="7.42578125" style="1" bestFit="1" customWidth="1"/>
    <col min="3839" max="3839" width="10.42578125" style="1" customWidth="1"/>
    <col min="3840" max="3840" width="10.85546875" style="1" bestFit="1" customWidth="1"/>
    <col min="3841" max="3844" width="7" style="1" customWidth="1"/>
    <col min="3845" max="3845" width="6" style="1" bestFit="1" customWidth="1"/>
    <col min="3846" max="3846" width="10.42578125" style="1" customWidth="1"/>
    <col min="3847" max="3847" width="7.42578125" style="1" bestFit="1" customWidth="1"/>
    <col min="3848" max="3848" width="10.42578125" style="1" customWidth="1"/>
    <col min="3849" max="3849" width="12" style="1" customWidth="1"/>
    <col min="3850" max="3850" width="8.85546875" style="1" customWidth="1"/>
    <col min="3851" max="3851" width="14" style="1" customWidth="1"/>
    <col min="3852" max="4084" width="9.140625" style="1"/>
    <col min="4085" max="4085" width="33.85546875" style="1" bestFit="1" customWidth="1"/>
    <col min="4086" max="4086" width="6.42578125" style="1" bestFit="1" customWidth="1"/>
    <col min="4087" max="4087" width="10.85546875" style="1" bestFit="1" customWidth="1"/>
    <col min="4088" max="4091" width="7" style="1" customWidth="1"/>
    <col min="4092" max="4092" width="6.85546875" style="1" customWidth="1"/>
    <col min="4093" max="4093" width="10.42578125" style="1" customWidth="1"/>
    <col min="4094" max="4094" width="7.42578125" style="1" bestFit="1" customWidth="1"/>
    <col min="4095" max="4095" width="10.42578125" style="1" customWidth="1"/>
    <col min="4096" max="4096" width="10.85546875" style="1" bestFit="1" customWidth="1"/>
    <col min="4097" max="4100" width="7" style="1" customWidth="1"/>
    <col min="4101" max="4101" width="6" style="1" bestFit="1" customWidth="1"/>
    <col min="4102" max="4102" width="10.42578125" style="1" customWidth="1"/>
    <col min="4103" max="4103" width="7.42578125" style="1" bestFit="1" customWidth="1"/>
    <col min="4104" max="4104" width="10.42578125" style="1" customWidth="1"/>
    <col min="4105" max="4105" width="12" style="1" customWidth="1"/>
    <col min="4106" max="4106" width="8.85546875" style="1" customWidth="1"/>
    <col min="4107" max="4107" width="14" style="1" customWidth="1"/>
    <col min="4108" max="4340" width="9.140625" style="1"/>
    <col min="4341" max="4341" width="33.85546875" style="1" bestFit="1" customWidth="1"/>
    <col min="4342" max="4342" width="6.42578125" style="1" bestFit="1" customWidth="1"/>
    <col min="4343" max="4343" width="10.85546875" style="1" bestFit="1" customWidth="1"/>
    <col min="4344" max="4347" width="7" style="1" customWidth="1"/>
    <col min="4348" max="4348" width="6.85546875" style="1" customWidth="1"/>
    <col min="4349" max="4349" width="10.42578125" style="1" customWidth="1"/>
    <col min="4350" max="4350" width="7.42578125" style="1" bestFit="1" customWidth="1"/>
    <col min="4351" max="4351" width="10.42578125" style="1" customWidth="1"/>
    <col min="4352" max="4352" width="10.85546875" style="1" bestFit="1" customWidth="1"/>
    <col min="4353" max="4356" width="7" style="1" customWidth="1"/>
    <col min="4357" max="4357" width="6" style="1" bestFit="1" customWidth="1"/>
    <col min="4358" max="4358" width="10.42578125" style="1" customWidth="1"/>
    <col min="4359" max="4359" width="7.42578125" style="1" bestFit="1" customWidth="1"/>
    <col min="4360" max="4360" width="10.42578125" style="1" customWidth="1"/>
    <col min="4361" max="4361" width="12" style="1" customWidth="1"/>
    <col min="4362" max="4362" width="8.85546875" style="1" customWidth="1"/>
    <col min="4363" max="4363" width="14" style="1" customWidth="1"/>
    <col min="4364" max="4596" width="9.140625" style="1"/>
    <col min="4597" max="4597" width="33.85546875" style="1" bestFit="1" customWidth="1"/>
    <col min="4598" max="4598" width="6.42578125" style="1" bestFit="1" customWidth="1"/>
    <col min="4599" max="4599" width="10.85546875" style="1" bestFit="1" customWidth="1"/>
    <col min="4600" max="4603" width="7" style="1" customWidth="1"/>
    <col min="4604" max="4604" width="6.85546875" style="1" customWidth="1"/>
    <col min="4605" max="4605" width="10.42578125" style="1" customWidth="1"/>
    <col min="4606" max="4606" width="7.42578125" style="1" bestFit="1" customWidth="1"/>
    <col min="4607" max="4607" width="10.42578125" style="1" customWidth="1"/>
    <col min="4608" max="4608" width="10.85546875" style="1" bestFit="1" customWidth="1"/>
    <col min="4609" max="4612" width="7" style="1" customWidth="1"/>
    <col min="4613" max="4613" width="6" style="1" bestFit="1" customWidth="1"/>
    <col min="4614" max="4614" width="10.42578125" style="1" customWidth="1"/>
    <col min="4615" max="4615" width="7.42578125" style="1" bestFit="1" customWidth="1"/>
    <col min="4616" max="4616" width="10.42578125" style="1" customWidth="1"/>
    <col min="4617" max="4617" width="12" style="1" customWidth="1"/>
    <col min="4618" max="4618" width="8.85546875" style="1" customWidth="1"/>
    <col min="4619" max="4619" width="14" style="1" customWidth="1"/>
    <col min="4620" max="4852" width="9.140625" style="1"/>
    <col min="4853" max="4853" width="33.85546875" style="1" bestFit="1" customWidth="1"/>
    <col min="4854" max="4854" width="6.42578125" style="1" bestFit="1" customWidth="1"/>
    <col min="4855" max="4855" width="10.85546875" style="1" bestFit="1" customWidth="1"/>
    <col min="4856" max="4859" width="7" style="1" customWidth="1"/>
    <col min="4860" max="4860" width="6.85546875" style="1" customWidth="1"/>
    <col min="4861" max="4861" width="10.42578125" style="1" customWidth="1"/>
    <col min="4862" max="4862" width="7.42578125" style="1" bestFit="1" customWidth="1"/>
    <col min="4863" max="4863" width="10.42578125" style="1" customWidth="1"/>
    <col min="4864" max="4864" width="10.85546875" style="1" bestFit="1" customWidth="1"/>
    <col min="4865" max="4868" width="7" style="1" customWidth="1"/>
    <col min="4869" max="4869" width="6" style="1" bestFit="1" customWidth="1"/>
    <col min="4870" max="4870" width="10.42578125" style="1" customWidth="1"/>
    <col min="4871" max="4871" width="7.42578125" style="1" bestFit="1" customWidth="1"/>
    <col min="4872" max="4872" width="10.42578125" style="1" customWidth="1"/>
    <col min="4873" max="4873" width="12" style="1" customWidth="1"/>
    <col min="4874" max="4874" width="8.85546875" style="1" customWidth="1"/>
    <col min="4875" max="4875" width="14" style="1" customWidth="1"/>
    <col min="4876" max="5108" width="9.140625" style="1"/>
    <col min="5109" max="5109" width="33.85546875" style="1" bestFit="1" customWidth="1"/>
    <col min="5110" max="5110" width="6.42578125" style="1" bestFit="1" customWidth="1"/>
    <col min="5111" max="5111" width="10.85546875" style="1" bestFit="1" customWidth="1"/>
    <col min="5112" max="5115" width="7" style="1" customWidth="1"/>
    <col min="5116" max="5116" width="6.85546875" style="1" customWidth="1"/>
    <col min="5117" max="5117" width="10.42578125" style="1" customWidth="1"/>
    <col min="5118" max="5118" width="7.42578125" style="1" bestFit="1" customWidth="1"/>
    <col min="5119" max="5119" width="10.42578125" style="1" customWidth="1"/>
    <col min="5120" max="5120" width="10.85546875" style="1" bestFit="1" customWidth="1"/>
    <col min="5121" max="5124" width="7" style="1" customWidth="1"/>
    <col min="5125" max="5125" width="6" style="1" bestFit="1" customWidth="1"/>
    <col min="5126" max="5126" width="10.42578125" style="1" customWidth="1"/>
    <col min="5127" max="5127" width="7.42578125" style="1" bestFit="1" customWidth="1"/>
    <col min="5128" max="5128" width="10.42578125" style="1" customWidth="1"/>
    <col min="5129" max="5129" width="12" style="1" customWidth="1"/>
    <col min="5130" max="5130" width="8.85546875" style="1" customWidth="1"/>
    <col min="5131" max="5131" width="14" style="1" customWidth="1"/>
    <col min="5132" max="5364" width="9.140625" style="1"/>
    <col min="5365" max="5365" width="33.85546875" style="1" bestFit="1" customWidth="1"/>
    <col min="5366" max="5366" width="6.42578125" style="1" bestFit="1" customWidth="1"/>
    <col min="5367" max="5367" width="10.85546875" style="1" bestFit="1" customWidth="1"/>
    <col min="5368" max="5371" width="7" style="1" customWidth="1"/>
    <col min="5372" max="5372" width="6.85546875" style="1" customWidth="1"/>
    <col min="5373" max="5373" width="10.42578125" style="1" customWidth="1"/>
    <col min="5374" max="5374" width="7.42578125" style="1" bestFit="1" customWidth="1"/>
    <col min="5375" max="5375" width="10.42578125" style="1" customWidth="1"/>
    <col min="5376" max="5376" width="10.85546875" style="1" bestFit="1" customWidth="1"/>
    <col min="5377" max="5380" width="7" style="1" customWidth="1"/>
    <col min="5381" max="5381" width="6" style="1" bestFit="1" customWidth="1"/>
    <col min="5382" max="5382" width="10.42578125" style="1" customWidth="1"/>
    <col min="5383" max="5383" width="7.42578125" style="1" bestFit="1" customWidth="1"/>
    <col min="5384" max="5384" width="10.42578125" style="1" customWidth="1"/>
    <col min="5385" max="5385" width="12" style="1" customWidth="1"/>
    <col min="5386" max="5386" width="8.85546875" style="1" customWidth="1"/>
    <col min="5387" max="5387" width="14" style="1" customWidth="1"/>
    <col min="5388" max="5620" width="9.140625" style="1"/>
    <col min="5621" max="5621" width="33.85546875" style="1" bestFit="1" customWidth="1"/>
    <col min="5622" max="5622" width="6.42578125" style="1" bestFit="1" customWidth="1"/>
    <col min="5623" max="5623" width="10.85546875" style="1" bestFit="1" customWidth="1"/>
    <col min="5624" max="5627" width="7" style="1" customWidth="1"/>
    <col min="5628" max="5628" width="6.85546875" style="1" customWidth="1"/>
    <col min="5629" max="5629" width="10.42578125" style="1" customWidth="1"/>
    <col min="5630" max="5630" width="7.42578125" style="1" bestFit="1" customWidth="1"/>
    <col min="5631" max="5631" width="10.42578125" style="1" customWidth="1"/>
    <col min="5632" max="5632" width="10.85546875" style="1" bestFit="1" customWidth="1"/>
    <col min="5633" max="5636" width="7" style="1" customWidth="1"/>
    <col min="5637" max="5637" width="6" style="1" bestFit="1" customWidth="1"/>
    <col min="5638" max="5638" width="10.42578125" style="1" customWidth="1"/>
    <col min="5639" max="5639" width="7.42578125" style="1" bestFit="1" customWidth="1"/>
    <col min="5640" max="5640" width="10.42578125" style="1" customWidth="1"/>
    <col min="5641" max="5641" width="12" style="1" customWidth="1"/>
    <col min="5642" max="5642" width="8.85546875" style="1" customWidth="1"/>
    <col min="5643" max="5643" width="14" style="1" customWidth="1"/>
    <col min="5644" max="5876" width="9.140625" style="1"/>
    <col min="5877" max="5877" width="33.85546875" style="1" bestFit="1" customWidth="1"/>
    <col min="5878" max="5878" width="6.42578125" style="1" bestFit="1" customWidth="1"/>
    <col min="5879" max="5879" width="10.85546875" style="1" bestFit="1" customWidth="1"/>
    <col min="5880" max="5883" width="7" style="1" customWidth="1"/>
    <col min="5884" max="5884" width="6.85546875" style="1" customWidth="1"/>
    <col min="5885" max="5885" width="10.42578125" style="1" customWidth="1"/>
    <col min="5886" max="5886" width="7.42578125" style="1" bestFit="1" customWidth="1"/>
    <col min="5887" max="5887" width="10.42578125" style="1" customWidth="1"/>
    <col min="5888" max="5888" width="10.85546875" style="1" bestFit="1" customWidth="1"/>
    <col min="5889" max="5892" width="7" style="1" customWidth="1"/>
    <col min="5893" max="5893" width="6" style="1" bestFit="1" customWidth="1"/>
    <col min="5894" max="5894" width="10.42578125" style="1" customWidth="1"/>
    <col min="5895" max="5895" width="7.42578125" style="1" bestFit="1" customWidth="1"/>
    <col min="5896" max="5896" width="10.42578125" style="1" customWidth="1"/>
    <col min="5897" max="5897" width="12" style="1" customWidth="1"/>
    <col min="5898" max="5898" width="8.85546875" style="1" customWidth="1"/>
    <col min="5899" max="5899" width="14" style="1" customWidth="1"/>
    <col min="5900" max="6132" width="9.140625" style="1"/>
    <col min="6133" max="6133" width="33.85546875" style="1" bestFit="1" customWidth="1"/>
    <col min="6134" max="6134" width="6.42578125" style="1" bestFit="1" customWidth="1"/>
    <col min="6135" max="6135" width="10.85546875" style="1" bestFit="1" customWidth="1"/>
    <col min="6136" max="6139" width="7" style="1" customWidth="1"/>
    <col min="6140" max="6140" width="6.85546875" style="1" customWidth="1"/>
    <col min="6141" max="6141" width="10.42578125" style="1" customWidth="1"/>
    <col min="6142" max="6142" width="7.42578125" style="1" bestFit="1" customWidth="1"/>
    <col min="6143" max="6143" width="10.42578125" style="1" customWidth="1"/>
    <col min="6144" max="6144" width="10.85546875" style="1" bestFit="1" customWidth="1"/>
    <col min="6145" max="6148" width="7" style="1" customWidth="1"/>
    <col min="6149" max="6149" width="6" style="1" bestFit="1" customWidth="1"/>
    <col min="6150" max="6150" width="10.42578125" style="1" customWidth="1"/>
    <col min="6151" max="6151" width="7.42578125" style="1" bestFit="1" customWidth="1"/>
    <col min="6152" max="6152" width="10.42578125" style="1" customWidth="1"/>
    <col min="6153" max="6153" width="12" style="1" customWidth="1"/>
    <col min="6154" max="6154" width="8.85546875" style="1" customWidth="1"/>
    <col min="6155" max="6155" width="14" style="1" customWidth="1"/>
    <col min="6156" max="6388" width="9.140625" style="1"/>
    <col min="6389" max="6389" width="33.85546875" style="1" bestFit="1" customWidth="1"/>
    <col min="6390" max="6390" width="6.42578125" style="1" bestFit="1" customWidth="1"/>
    <col min="6391" max="6391" width="10.85546875" style="1" bestFit="1" customWidth="1"/>
    <col min="6392" max="6395" width="7" style="1" customWidth="1"/>
    <col min="6396" max="6396" width="6.85546875" style="1" customWidth="1"/>
    <col min="6397" max="6397" width="10.42578125" style="1" customWidth="1"/>
    <col min="6398" max="6398" width="7.42578125" style="1" bestFit="1" customWidth="1"/>
    <col min="6399" max="6399" width="10.42578125" style="1" customWidth="1"/>
    <col min="6400" max="6400" width="10.85546875" style="1" bestFit="1" customWidth="1"/>
    <col min="6401" max="6404" width="7" style="1" customWidth="1"/>
    <col min="6405" max="6405" width="6" style="1" bestFit="1" customWidth="1"/>
    <col min="6406" max="6406" width="10.42578125" style="1" customWidth="1"/>
    <col min="6407" max="6407" width="7.42578125" style="1" bestFit="1" customWidth="1"/>
    <col min="6408" max="6408" width="10.42578125" style="1" customWidth="1"/>
    <col min="6409" max="6409" width="12" style="1" customWidth="1"/>
    <col min="6410" max="6410" width="8.85546875" style="1" customWidth="1"/>
    <col min="6411" max="6411" width="14" style="1" customWidth="1"/>
    <col min="6412" max="6644" width="9.140625" style="1"/>
    <col min="6645" max="6645" width="33.85546875" style="1" bestFit="1" customWidth="1"/>
    <col min="6646" max="6646" width="6.42578125" style="1" bestFit="1" customWidth="1"/>
    <col min="6647" max="6647" width="10.85546875" style="1" bestFit="1" customWidth="1"/>
    <col min="6648" max="6651" width="7" style="1" customWidth="1"/>
    <col min="6652" max="6652" width="6.85546875" style="1" customWidth="1"/>
    <col min="6653" max="6653" width="10.42578125" style="1" customWidth="1"/>
    <col min="6654" max="6654" width="7.42578125" style="1" bestFit="1" customWidth="1"/>
    <col min="6655" max="6655" width="10.42578125" style="1" customWidth="1"/>
    <col min="6656" max="6656" width="10.85546875" style="1" bestFit="1" customWidth="1"/>
    <col min="6657" max="6660" width="7" style="1" customWidth="1"/>
    <col min="6661" max="6661" width="6" style="1" bestFit="1" customWidth="1"/>
    <col min="6662" max="6662" width="10.42578125" style="1" customWidth="1"/>
    <col min="6663" max="6663" width="7.42578125" style="1" bestFit="1" customWidth="1"/>
    <col min="6664" max="6664" width="10.42578125" style="1" customWidth="1"/>
    <col min="6665" max="6665" width="12" style="1" customWidth="1"/>
    <col min="6666" max="6666" width="8.85546875" style="1" customWidth="1"/>
    <col min="6667" max="6667" width="14" style="1" customWidth="1"/>
    <col min="6668" max="6900" width="9.140625" style="1"/>
    <col min="6901" max="6901" width="33.85546875" style="1" bestFit="1" customWidth="1"/>
    <col min="6902" max="6902" width="6.42578125" style="1" bestFit="1" customWidth="1"/>
    <col min="6903" max="6903" width="10.85546875" style="1" bestFit="1" customWidth="1"/>
    <col min="6904" max="6907" width="7" style="1" customWidth="1"/>
    <col min="6908" max="6908" width="6.85546875" style="1" customWidth="1"/>
    <col min="6909" max="6909" width="10.42578125" style="1" customWidth="1"/>
    <col min="6910" max="6910" width="7.42578125" style="1" bestFit="1" customWidth="1"/>
    <col min="6911" max="6911" width="10.42578125" style="1" customWidth="1"/>
    <col min="6912" max="6912" width="10.85546875" style="1" bestFit="1" customWidth="1"/>
    <col min="6913" max="6916" width="7" style="1" customWidth="1"/>
    <col min="6917" max="6917" width="6" style="1" bestFit="1" customWidth="1"/>
    <col min="6918" max="6918" width="10.42578125" style="1" customWidth="1"/>
    <col min="6919" max="6919" width="7.42578125" style="1" bestFit="1" customWidth="1"/>
    <col min="6920" max="6920" width="10.42578125" style="1" customWidth="1"/>
    <col min="6921" max="6921" width="12" style="1" customWidth="1"/>
    <col min="6922" max="6922" width="8.85546875" style="1" customWidth="1"/>
    <col min="6923" max="6923" width="14" style="1" customWidth="1"/>
    <col min="6924" max="7156" width="9.140625" style="1"/>
    <col min="7157" max="7157" width="33.85546875" style="1" bestFit="1" customWidth="1"/>
    <col min="7158" max="7158" width="6.42578125" style="1" bestFit="1" customWidth="1"/>
    <col min="7159" max="7159" width="10.85546875" style="1" bestFit="1" customWidth="1"/>
    <col min="7160" max="7163" width="7" style="1" customWidth="1"/>
    <col min="7164" max="7164" width="6.85546875" style="1" customWidth="1"/>
    <col min="7165" max="7165" width="10.42578125" style="1" customWidth="1"/>
    <col min="7166" max="7166" width="7.42578125" style="1" bestFit="1" customWidth="1"/>
    <col min="7167" max="7167" width="10.42578125" style="1" customWidth="1"/>
    <col min="7168" max="7168" width="10.85546875" style="1" bestFit="1" customWidth="1"/>
    <col min="7169" max="7172" width="7" style="1" customWidth="1"/>
    <col min="7173" max="7173" width="6" style="1" bestFit="1" customWidth="1"/>
    <col min="7174" max="7174" width="10.42578125" style="1" customWidth="1"/>
    <col min="7175" max="7175" width="7.42578125" style="1" bestFit="1" customWidth="1"/>
    <col min="7176" max="7176" width="10.42578125" style="1" customWidth="1"/>
    <col min="7177" max="7177" width="12" style="1" customWidth="1"/>
    <col min="7178" max="7178" width="8.85546875" style="1" customWidth="1"/>
    <col min="7179" max="7179" width="14" style="1" customWidth="1"/>
    <col min="7180" max="7412" width="9.140625" style="1"/>
    <col min="7413" max="7413" width="33.85546875" style="1" bestFit="1" customWidth="1"/>
    <col min="7414" max="7414" width="6.42578125" style="1" bestFit="1" customWidth="1"/>
    <col min="7415" max="7415" width="10.85546875" style="1" bestFit="1" customWidth="1"/>
    <col min="7416" max="7419" width="7" style="1" customWidth="1"/>
    <col min="7420" max="7420" width="6.85546875" style="1" customWidth="1"/>
    <col min="7421" max="7421" width="10.42578125" style="1" customWidth="1"/>
    <col min="7422" max="7422" width="7.42578125" style="1" bestFit="1" customWidth="1"/>
    <col min="7423" max="7423" width="10.42578125" style="1" customWidth="1"/>
    <col min="7424" max="7424" width="10.85546875" style="1" bestFit="1" customWidth="1"/>
    <col min="7425" max="7428" width="7" style="1" customWidth="1"/>
    <col min="7429" max="7429" width="6" style="1" bestFit="1" customWidth="1"/>
    <col min="7430" max="7430" width="10.42578125" style="1" customWidth="1"/>
    <col min="7431" max="7431" width="7.42578125" style="1" bestFit="1" customWidth="1"/>
    <col min="7432" max="7432" width="10.42578125" style="1" customWidth="1"/>
    <col min="7433" max="7433" width="12" style="1" customWidth="1"/>
    <col min="7434" max="7434" width="8.85546875" style="1" customWidth="1"/>
    <col min="7435" max="7435" width="14" style="1" customWidth="1"/>
    <col min="7436" max="7668" width="9.140625" style="1"/>
    <col min="7669" max="7669" width="33.85546875" style="1" bestFit="1" customWidth="1"/>
    <col min="7670" max="7670" width="6.42578125" style="1" bestFit="1" customWidth="1"/>
    <col min="7671" max="7671" width="10.85546875" style="1" bestFit="1" customWidth="1"/>
    <col min="7672" max="7675" width="7" style="1" customWidth="1"/>
    <col min="7676" max="7676" width="6.85546875" style="1" customWidth="1"/>
    <col min="7677" max="7677" width="10.42578125" style="1" customWidth="1"/>
    <col min="7678" max="7678" width="7.42578125" style="1" bestFit="1" customWidth="1"/>
    <col min="7679" max="7679" width="10.42578125" style="1" customWidth="1"/>
    <col min="7680" max="7680" width="10.85546875" style="1" bestFit="1" customWidth="1"/>
    <col min="7681" max="7684" width="7" style="1" customWidth="1"/>
    <col min="7685" max="7685" width="6" style="1" bestFit="1" customWidth="1"/>
    <col min="7686" max="7686" width="10.42578125" style="1" customWidth="1"/>
    <col min="7687" max="7687" width="7.42578125" style="1" bestFit="1" customWidth="1"/>
    <col min="7688" max="7688" width="10.42578125" style="1" customWidth="1"/>
    <col min="7689" max="7689" width="12" style="1" customWidth="1"/>
    <col min="7690" max="7690" width="8.85546875" style="1" customWidth="1"/>
    <col min="7691" max="7691" width="14" style="1" customWidth="1"/>
    <col min="7692" max="7924" width="9.140625" style="1"/>
    <col min="7925" max="7925" width="33.85546875" style="1" bestFit="1" customWidth="1"/>
    <col min="7926" max="7926" width="6.42578125" style="1" bestFit="1" customWidth="1"/>
    <col min="7927" max="7927" width="10.85546875" style="1" bestFit="1" customWidth="1"/>
    <col min="7928" max="7931" width="7" style="1" customWidth="1"/>
    <col min="7932" max="7932" width="6.85546875" style="1" customWidth="1"/>
    <col min="7933" max="7933" width="10.42578125" style="1" customWidth="1"/>
    <col min="7934" max="7934" width="7.42578125" style="1" bestFit="1" customWidth="1"/>
    <col min="7935" max="7935" width="10.42578125" style="1" customWidth="1"/>
    <col min="7936" max="7936" width="10.85546875" style="1" bestFit="1" customWidth="1"/>
    <col min="7937" max="7940" width="7" style="1" customWidth="1"/>
    <col min="7941" max="7941" width="6" style="1" bestFit="1" customWidth="1"/>
    <col min="7942" max="7942" width="10.42578125" style="1" customWidth="1"/>
    <col min="7943" max="7943" width="7.42578125" style="1" bestFit="1" customWidth="1"/>
    <col min="7944" max="7944" width="10.42578125" style="1" customWidth="1"/>
    <col min="7945" max="7945" width="12" style="1" customWidth="1"/>
    <col min="7946" max="7946" width="8.85546875" style="1" customWidth="1"/>
    <col min="7947" max="7947" width="14" style="1" customWidth="1"/>
    <col min="7948" max="8180" width="9.140625" style="1"/>
    <col min="8181" max="8181" width="33.85546875" style="1" bestFit="1" customWidth="1"/>
    <col min="8182" max="8182" width="6.42578125" style="1" bestFit="1" customWidth="1"/>
    <col min="8183" max="8183" width="10.85546875" style="1" bestFit="1" customWidth="1"/>
    <col min="8184" max="8187" width="7" style="1" customWidth="1"/>
    <col min="8188" max="8188" width="6.85546875" style="1" customWidth="1"/>
    <col min="8189" max="8189" width="10.42578125" style="1" customWidth="1"/>
    <col min="8190" max="8190" width="7.42578125" style="1" bestFit="1" customWidth="1"/>
    <col min="8191" max="8191" width="10.42578125" style="1" customWidth="1"/>
    <col min="8192" max="8192" width="10.85546875" style="1" bestFit="1" customWidth="1"/>
    <col min="8193" max="8196" width="7" style="1" customWidth="1"/>
    <col min="8197" max="8197" width="6" style="1" bestFit="1" customWidth="1"/>
    <col min="8198" max="8198" width="10.42578125" style="1" customWidth="1"/>
    <col min="8199" max="8199" width="7.42578125" style="1" bestFit="1" customWidth="1"/>
    <col min="8200" max="8200" width="10.42578125" style="1" customWidth="1"/>
    <col min="8201" max="8201" width="12" style="1" customWidth="1"/>
    <col min="8202" max="8202" width="8.85546875" style="1" customWidth="1"/>
    <col min="8203" max="8203" width="14" style="1" customWidth="1"/>
    <col min="8204" max="8436" width="9.140625" style="1"/>
    <col min="8437" max="8437" width="33.85546875" style="1" bestFit="1" customWidth="1"/>
    <col min="8438" max="8438" width="6.42578125" style="1" bestFit="1" customWidth="1"/>
    <col min="8439" max="8439" width="10.85546875" style="1" bestFit="1" customWidth="1"/>
    <col min="8440" max="8443" width="7" style="1" customWidth="1"/>
    <col min="8444" max="8444" width="6.85546875" style="1" customWidth="1"/>
    <col min="8445" max="8445" width="10.42578125" style="1" customWidth="1"/>
    <col min="8446" max="8446" width="7.42578125" style="1" bestFit="1" customWidth="1"/>
    <col min="8447" max="8447" width="10.42578125" style="1" customWidth="1"/>
    <col min="8448" max="8448" width="10.85546875" style="1" bestFit="1" customWidth="1"/>
    <col min="8449" max="8452" width="7" style="1" customWidth="1"/>
    <col min="8453" max="8453" width="6" style="1" bestFit="1" customWidth="1"/>
    <col min="8454" max="8454" width="10.42578125" style="1" customWidth="1"/>
    <col min="8455" max="8455" width="7.42578125" style="1" bestFit="1" customWidth="1"/>
    <col min="8456" max="8456" width="10.42578125" style="1" customWidth="1"/>
    <col min="8457" max="8457" width="12" style="1" customWidth="1"/>
    <col min="8458" max="8458" width="8.85546875" style="1" customWidth="1"/>
    <col min="8459" max="8459" width="14" style="1" customWidth="1"/>
    <col min="8460" max="8692" width="9.140625" style="1"/>
    <col min="8693" max="8693" width="33.85546875" style="1" bestFit="1" customWidth="1"/>
    <col min="8694" max="8694" width="6.42578125" style="1" bestFit="1" customWidth="1"/>
    <col min="8695" max="8695" width="10.85546875" style="1" bestFit="1" customWidth="1"/>
    <col min="8696" max="8699" width="7" style="1" customWidth="1"/>
    <col min="8700" max="8700" width="6.85546875" style="1" customWidth="1"/>
    <col min="8701" max="8701" width="10.42578125" style="1" customWidth="1"/>
    <col min="8702" max="8702" width="7.42578125" style="1" bestFit="1" customWidth="1"/>
    <col min="8703" max="8703" width="10.42578125" style="1" customWidth="1"/>
    <col min="8704" max="8704" width="10.85546875" style="1" bestFit="1" customWidth="1"/>
    <col min="8705" max="8708" width="7" style="1" customWidth="1"/>
    <col min="8709" max="8709" width="6" style="1" bestFit="1" customWidth="1"/>
    <col min="8710" max="8710" width="10.42578125" style="1" customWidth="1"/>
    <col min="8711" max="8711" width="7.42578125" style="1" bestFit="1" customWidth="1"/>
    <col min="8712" max="8712" width="10.42578125" style="1" customWidth="1"/>
    <col min="8713" max="8713" width="12" style="1" customWidth="1"/>
    <col min="8714" max="8714" width="8.85546875" style="1" customWidth="1"/>
    <col min="8715" max="8715" width="14" style="1" customWidth="1"/>
    <col min="8716" max="8948" width="9.140625" style="1"/>
    <col min="8949" max="8949" width="33.85546875" style="1" bestFit="1" customWidth="1"/>
    <col min="8950" max="8950" width="6.42578125" style="1" bestFit="1" customWidth="1"/>
    <col min="8951" max="8951" width="10.85546875" style="1" bestFit="1" customWidth="1"/>
    <col min="8952" max="8955" width="7" style="1" customWidth="1"/>
    <col min="8956" max="8956" width="6.85546875" style="1" customWidth="1"/>
    <col min="8957" max="8957" width="10.42578125" style="1" customWidth="1"/>
    <col min="8958" max="8958" width="7.42578125" style="1" bestFit="1" customWidth="1"/>
    <col min="8959" max="8959" width="10.42578125" style="1" customWidth="1"/>
    <col min="8960" max="8960" width="10.85546875" style="1" bestFit="1" customWidth="1"/>
    <col min="8961" max="8964" width="7" style="1" customWidth="1"/>
    <col min="8965" max="8965" width="6" style="1" bestFit="1" customWidth="1"/>
    <col min="8966" max="8966" width="10.42578125" style="1" customWidth="1"/>
    <col min="8967" max="8967" width="7.42578125" style="1" bestFit="1" customWidth="1"/>
    <col min="8968" max="8968" width="10.42578125" style="1" customWidth="1"/>
    <col min="8969" max="8969" width="12" style="1" customWidth="1"/>
    <col min="8970" max="8970" width="8.85546875" style="1" customWidth="1"/>
    <col min="8971" max="8971" width="14" style="1" customWidth="1"/>
    <col min="8972" max="9204" width="9.140625" style="1"/>
    <col min="9205" max="9205" width="33.85546875" style="1" bestFit="1" customWidth="1"/>
    <col min="9206" max="9206" width="6.42578125" style="1" bestFit="1" customWidth="1"/>
    <col min="9207" max="9207" width="10.85546875" style="1" bestFit="1" customWidth="1"/>
    <col min="9208" max="9211" width="7" style="1" customWidth="1"/>
    <col min="9212" max="9212" width="6.85546875" style="1" customWidth="1"/>
    <col min="9213" max="9213" width="10.42578125" style="1" customWidth="1"/>
    <col min="9214" max="9214" width="7.42578125" style="1" bestFit="1" customWidth="1"/>
    <col min="9215" max="9215" width="10.42578125" style="1" customWidth="1"/>
    <col min="9216" max="9216" width="10.85546875" style="1" bestFit="1" customWidth="1"/>
    <col min="9217" max="9220" width="7" style="1" customWidth="1"/>
    <col min="9221" max="9221" width="6" style="1" bestFit="1" customWidth="1"/>
    <col min="9222" max="9222" width="10.42578125" style="1" customWidth="1"/>
    <col min="9223" max="9223" width="7.42578125" style="1" bestFit="1" customWidth="1"/>
    <col min="9224" max="9224" width="10.42578125" style="1" customWidth="1"/>
    <col min="9225" max="9225" width="12" style="1" customWidth="1"/>
    <col min="9226" max="9226" width="8.85546875" style="1" customWidth="1"/>
    <col min="9227" max="9227" width="14" style="1" customWidth="1"/>
    <col min="9228" max="9460" width="9.140625" style="1"/>
    <col min="9461" max="9461" width="33.85546875" style="1" bestFit="1" customWidth="1"/>
    <col min="9462" max="9462" width="6.42578125" style="1" bestFit="1" customWidth="1"/>
    <col min="9463" max="9463" width="10.85546875" style="1" bestFit="1" customWidth="1"/>
    <col min="9464" max="9467" width="7" style="1" customWidth="1"/>
    <col min="9468" max="9468" width="6.85546875" style="1" customWidth="1"/>
    <col min="9469" max="9469" width="10.42578125" style="1" customWidth="1"/>
    <col min="9470" max="9470" width="7.42578125" style="1" bestFit="1" customWidth="1"/>
    <col min="9471" max="9471" width="10.42578125" style="1" customWidth="1"/>
    <col min="9472" max="9472" width="10.85546875" style="1" bestFit="1" customWidth="1"/>
    <col min="9473" max="9476" width="7" style="1" customWidth="1"/>
    <col min="9477" max="9477" width="6" style="1" bestFit="1" customWidth="1"/>
    <col min="9478" max="9478" width="10.42578125" style="1" customWidth="1"/>
    <col min="9479" max="9479" width="7.42578125" style="1" bestFit="1" customWidth="1"/>
    <col min="9480" max="9480" width="10.42578125" style="1" customWidth="1"/>
    <col min="9481" max="9481" width="12" style="1" customWidth="1"/>
    <col min="9482" max="9482" width="8.85546875" style="1" customWidth="1"/>
    <col min="9483" max="9483" width="14" style="1" customWidth="1"/>
    <col min="9484" max="9716" width="9.140625" style="1"/>
    <col min="9717" max="9717" width="33.85546875" style="1" bestFit="1" customWidth="1"/>
    <col min="9718" max="9718" width="6.42578125" style="1" bestFit="1" customWidth="1"/>
    <col min="9719" max="9719" width="10.85546875" style="1" bestFit="1" customWidth="1"/>
    <col min="9720" max="9723" width="7" style="1" customWidth="1"/>
    <col min="9724" max="9724" width="6.85546875" style="1" customWidth="1"/>
    <col min="9725" max="9725" width="10.42578125" style="1" customWidth="1"/>
    <col min="9726" max="9726" width="7.42578125" style="1" bestFit="1" customWidth="1"/>
    <col min="9727" max="9727" width="10.42578125" style="1" customWidth="1"/>
    <col min="9728" max="9728" width="10.85546875" style="1" bestFit="1" customWidth="1"/>
    <col min="9729" max="9732" width="7" style="1" customWidth="1"/>
    <col min="9733" max="9733" width="6" style="1" bestFit="1" customWidth="1"/>
    <col min="9734" max="9734" width="10.42578125" style="1" customWidth="1"/>
    <col min="9735" max="9735" width="7.42578125" style="1" bestFit="1" customWidth="1"/>
    <col min="9736" max="9736" width="10.42578125" style="1" customWidth="1"/>
    <col min="9737" max="9737" width="12" style="1" customWidth="1"/>
    <col min="9738" max="9738" width="8.85546875" style="1" customWidth="1"/>
    <col min="9739" max="9739" width="14" style="1" customWidth="1"/>
    <col min="9740" max="9972" width="9.140625" style="1"/>
    <col min="9973" max="9973" width="33.85546875" style="1" bestFit="1" customWidth="1"/>
    <col min="9974" max="9974" width="6.42578125" style="1" bestFit="1" customWidth="1"/>
    <col min="9975" max="9975" width="10.85546875" style="1" bestFit="1" customWidth="1"/>
    <col min="9976" max="9979" width="7" style="1" customWidth="1"/>
    <col min="9980" max="9980" width="6.85546875" style="1" customWidth="1"/>
    <col min="9981" max="9981" width="10.42578125" style="1" customWidth="1"/>
    <col min="9982" max="9982" width="7.42578125" style="1" bestFit="1" customWidth="1"/>
    <col min="9983" max="9983" width="10.42578125" style="1" customWidth="1"/>
    <col min="9984" max="9984" width="10.85546875" style="1" bestFit="1" customWidth="1"/>
    <col min="9985" max="9988" width="7" style="1" customWidth="1"/>
    <col min="9989" max="9989" width="6" style="1" bestFit="1" customWidth="1"/>
    <col min="9990" max="9990" width="10.42578125" style="1" customWidth="1"/>
    <col min="9991" max="9991" width="7.42578125" style="1" bestFit="1" customWidth="1"/>
    <col min="9992" max="9992" width="10.42578125" style="1" customWidth="1"/>
    <col min="9993" max="9993" width="12" style="1" customWidth="1"/>
    <col min="9994" max="9994" width="8.85546875" style="1" customWidth="1"/>
    <col min="9995" max="9995" width="14" style="1" customWidth="1"/>
    <col min="9996" max="10228" width="9.140625" style="1"/>
    <col min="10229" max="10229" width="33.85546875" style="1" bestFit="1" customWidth="1"/>
    <col min="10230" max="10230" width="6.42578125" style="1" bestFit="1" customWidth="1"/>
    <col min="10231" max="10231" width="10.85546875" style="1" bestFit="1" customWidth="1"/>
    <col min="10232" max="10235" width="7" style="1" customWidth="1"/>
    <col min="10236" max="10236" width="6.85546875" style="1" customWidth="1"/>
    <col min="10237" max="10237" width="10.42578125" style="1" customWidth="1"/>
    <col min="10238" max="10238" width="7.42578125" style="1" bestFit="1" customWidth="1"/>
    <col min="10239" max="10239" width="10.42578125" style="1" customWidth="1"/>
    <col min="10240" max="10240" width="10.85546875" style="1" bestFit="1" customWidth="1"/>
    <col min="10241" max="10244" width="7" style="1" customWidth="1"/>
    <col min="10245" max="10245" width="6" style="1" bestFit="1" customWidth="1"/>
    <col min="10246" max="10246" width="10.42578125" style="1" customWidth="1"/>
    <col min="10247" max="10247" width="7.42578125" style="1" bestFit="1" customWidth="1"/>
    <col min="10248" max="10248" width="10.42578125" style="1" customWidth="1"/>
    <col min="10249" max="10249" width="12" style="1" customWidth="1"/>
    <col min="10250" max="10250" width="8.85546875" style="1" customWidth="1"/>
    <col min="10251" max="10251" width="14" style="1" customWidth="1"/>
    <col min="10252" max="10484" width="9.140625" style="1"/>
    <col min="10485" max="10485" width="33.85546875" style="1" bestFit="1" customWidth="1"/>
    <col min="10486" max="10486" width="6.42578125" style="1" bestFit="1" customWidth="1"/>
    <col min="10487" max="10487" width="10.85546875" style="1" bestFit="1" customWidth="1"/>
    <col min="10488" max="10491" width="7" style="1" customWidth="1"/>
    <col min="10492" max="10492" width="6.85546875" style="1" customWidth="1"/>
    <col min="10493" max="10493" width="10.42578125" style="1" customWidth="1"/>
    <col min="10494" max="10494" width="7.42578125" style="1" bestFit="1" customWidth="1"/>
    <col min="10495" max="10495" width="10.42578125" style="1" customWidth="1"/>
    <col min="10496" max="10496" width="10.85546875" style="1" bestFit="1" customWidth="1"/>
    <col min="10497" max="10500" width="7" style="1" customWidth="1"/>
    <col min="10501" max="10501" width="6" style="1" bestFit="1" customWidth="1"/>
    <col min="10502" max="10502" width="10.42578125" style="1" customWidth="1"/>
    <col min="10503" max="10503" width="7.42578125" style="1" bestFit="1" customWidth="1"/>
    <col min="10504" max="10504" width="10.42578125" style="1" customWidth="1"/>
    <col min="10505" max="10505" width="12" style="1" customWidth="1"/>
    <col min="10506" max="10506" width="8.85546875" style="1" customWidth="1"/>
    <col min="10507" max="10507" width="14" style="1" customWidth="1"/>
    <col min="10508" max="10740" width="9.140625" style="1"/>
    <col min="10741" max="10741" width="33.85546875" style="1" bestFit="1" customWidth="1"/>
    <col min="10742" max="10742" width="6.42578125" style="1" bestFit="1" customWidth="1"/>
    <col min="10743" max="10743" width="10.85546875" style="1" bestFit="1" customWidth="1"/>
    <col min="10744" max="10747" width="7" style="1" customWidth="1"/>
    <col min="10748" max="10748" width="6.85546875" style="1" customWidth="1"/>
    <col min="10749" max="10749" width="10.42578125" style="1" customWidth="1"/>
    <col min="10750" max="10750" width="7.42578125" style="1" bestFit="1" customWidth="1"/>
    <col min="10751" max="10751" width="10.42578125" style="1" customWidth="1"/>
    <col min="10752" max="10752" width="10.85546875" style="1" bestFit="1" customWidth="1"/>
    <col min="10753" max="10756" width="7" style="1" customWidth="1"/>
    <col min="10757" max="10757" width="6" style="1" bestFit="1" customWidth="1"/>
    <col min="10758" max="10758" width="10.42578125" style="1" customWidth="1"/>
    <col min="10759" max="10759" width="7.42578125" style="1" bestFit="1" customWidth="1"/>
    <col min="10760" max="10760" width="10.42578125" style="1" customWidth="1"/>
    <col min="10761" max="10761" width="12" style="1" customWidth="1"/>
    <col min="10762" max="10762" width="8.85546875" style="1" customWidth="1"/>
    <col min="10763" max="10763" width="14" style="1" customWidth="1"/>
    <col min="10764" max="10996" width="9.140625" style="1"/>
    <col min="10997" max="10997" width="33.85546875" style="1" bestFit="1" customWidth="1"/>
    <col min="10998" max="10998" width="6.42578125" style="1" bestFit="1" customWidth="1"/>
    <col min="10999" max="10999" width="10.85546875" style="1" bestFit="1" customWidth="1"/>
    <col min="11000" max="11003" width="7" style="1" customWidth="1"/>
    <col min="11004" max="11004" width="6.85546875" style="1" customWidth="1"/>
    <col min="11005" max="11005" width="10.42578125" style="1" customWidth="1"/>
    <col min="11006" max="11006" width="7.42578125" style="1" bestFit="1" customWidth="1"/>
    <col min="11007" max="11007" width="10.42578125" style="1" customWidth="1"/>
    <col min="11008" max="11008" width="10.85546875" style="1" bestFit="1" customWidth="1"/>
    <col min="11009" max="11012" width="7" style="1" customWidth="1"/>
    <col min="11013" max="11013" width="6" style="1" bestFit="1" customWidth="1"/>
    <col min="11014" max="11014" width="10.42578125" style="1" customWidth="1"/>
    <col min="11015" max="11015" width="7.42578125" style="1" bestFit="1" customWidth="1"/>
    <col min="11016" max="11016" width="10.42578125" style="1" customWidth="1"/>
    <col min="11017" max="11017" width="12" style="1" customWidth="1"/>
    <col min="11018" max="11018" width="8.85546875" style="1" customWidth="1"/>
    <col min="11019" max="11019" width="14" style="1" customWidth="1"/>
    <col min="11020" max="11252" width="9.140625" style="1"/>
    <col min="11253" max="11253" width="33.85546875" style="1" bestFit="1" customWidth="1"/>
    <col min="11254" max="11254" width="6.42578125" style="1" bestFit="1" customWidth="1"/>
    <col min="11255" max="11255" width="10.85546875" style="1" bestFit="1" customWidth="1"/>
    <col min="11256" max="11259" width="7" style="1" customWidth="1"/>
    <col min="11260" max="11260" width="6.85546875" style="1" customWidth="1"/>
    <col min="11261" max="11261" width="10.42578125" style="1" customWidth="1"/>
    <col min="11262" max="11262" width="7.42578125" style="1" bestFit="1" customWidth="1"/>
    <col min="11263" max="11263" width="10.42578125" style="1" customWidth="1"/>
    <col min="11264" max="11264" width="10.85546875" style="1" bestFit="1" customWidth="1"/>
    <col min="11265" max="11268" width="7" style="1" customWidth="1"/>
    <col min="11269" max="11269" width="6" style="1" bestFit="1" customWidth="1"/>
    <col min="11270" max="11270" width="10.42578125" style="1" customWidth="1"/>
    <col min="11271" max="11271" width="7.42578125" style="1" bestFit="1" customWidth="1"/>
    <col min="11272" max="11272" width="10.42578125" style="1" customWidth="1"/>
    <col min="11273" max="11273" width="12" style="1" customWidth="1"/>
    <col min="11274" max="11274" width="8.85546875" style="1" customWidth="1"/>
    <col min="11275" max="11275" width="14" style="1" customWidth="1"/>
    <col min="11276" max="11508" width="9.140625" style="1"/>
    <col min="11509" max="11509" width="33.85546875" style="1" bestFit="1" customWidth="1"/>
    <col min="11510" max="11510" width="6.42578125" style="1" bestFit="1" customWidth="1"/>
    <col min="11511" max="11511" width="10.85546875" style="1" bestFit="1" customWidth="1"/>
    <col min="11512" max="11515" width="7" style="1" customWidth="1"/>
    <col min="11516" max="11516" width="6.85546875" style="1" customWidth="1"/>
    <col min="11517" max="11517" width="10.42578125" style="1" customWidth="1"/>
    <col min="11518" max="11518" width="7.42578125" style="1" bestFit="1" customWidth="1"/>
    <col min="11519" max="11519" width="10.42578125" style="1" customWidth="1"/>
    <col min="11520" max="11520" width="10.85546875" style="1" bestFit="1" customWidth="1"/>
    <col min="11521" max="11524" width="7" style="1" customWidth="1"/>
    <col min="11525" max="11525" width="6" style="1" bestFit="1" customWidth="1"/>
    <col min="11526" max="11526" width="10.42578125" style="1" customWidth="1"/>
    <col min="11527" max="11527" width="7.42578125" style="1" bestFit="1" customWidth="1"/>
    <col min="11528" max="11528" width="10.42578125" style="1" customWidth="1"/>
    <col min="11529" max="11529" width="12" style="1" customWidth="1"/>
    <col min="11530" max="11530" width="8.85546875" style="1" customWidth="1"/>
    <col min="11531" max="11531" width="14" style="1" customWidth="1"/>
    <col min="11532" max="11764" width="9.140625" style="1"/>
    <col min="11765" max="11765" width="33.85546875" style="1" bestFit="1" customWidth="1"/>
    <col min="11766" max="11766" width="6.42578125" style="1" bestFit="1" customWidth="1"/>
    <col min="11767" max="11767" width="10.85546875" style="1" bestFit="1" customWidth="1"/>
    <col min="11768" max="11771" width="7" style="1" customWidth="1"/>
    <col min="11772" max="11772" width="6.85546875" style="1" customWidth="1"/>
    <col min="11773" max="11773" width="10.42578125" style="1" customWidth="1"/>
    <col min="11774" max="11774" width="7.42578125" style="1" bestFit="1" customWidth="1"/>
    <col min="11775" max="11775" width="10.42578125" style="1" customWidth="1"/>
    <col min="11776" max="11776" width="10.85546875" style="1" bestFit="1" customWidth="1"/>
    <col min="11777" max="11780" width="7" style="1" customWidth="1"/>
    <col min="11781" max="11781" width="6" style="1" bestFit="1" customWidth="1"/>
    <col min="11782" max="11782" width="10.42578125" style="1" customWidth="1"/>
    <col min="11783" max="11783" width="7.42578125" style="1" bestFit="1" customWidth="1"/>
    <col min="11784" max="11784" width="10.42578125" style="1" customWidth="1"/>
    <col min="11785" max="11785" width="12" style="1" customWidth="1"/>
    <col min="11786" max="11786" width="8.85546875" style="1" customWidth="1"/>
    <col min="11787" max="11787" width="14" style="1" customWidth="1"/>
    <col min="11788" max="12020" width="9.140625" style="1"/>
    <col min="12021" max="12021" width="33.85546875" style="1" bestFit="1" customWidth="1"/>
    <col min="12022" max="12022" width="6.42578125" style="1" bestFit="1" customWidth="1"/>
    <col min="12023" max="12023" width="10.85546875" style="1" bestFit="1" customWidth="1"/>
    <col min="12024" max="12027" width="7" style="1" customWidth="1"/>
    <col min="12028" max="12028" width="6.85546875" style="1" customWidth="1"/>
    <col min="12029" max="12029" width="10.42578125" style="1" customWidth="1"/>
    <col min="12030" max="12030" width="7.42578125" style="1" bestFit="1" customWidth="1"/>
    <col min="12031" max="12031" width="10.42578125" style="1" customWidth="1"/>
    <col min="12032" max="12032" width="10.85546875" style="1" bestFit="1" customWidth="1"/>
    <col min="12033" max="12036" width="7" style="1" customWidth="1"/>
    <col min="12037" max="12037" width="6" style="1" bestFit="1" customWidth="1"/>
    <col min="12038" max="12038" width="10.42578125" style="1" customWidth="1"/>
    <col min="12039" max="12039" width="7.42578125" style="1" bestFit="1" customWidth="1"/>
    <col min="12040" max="12040" width="10.42578125" style="1" customWidth="1"/>
    <col min="12041" max="12041" width="12" style="1" customWidth="1"/>
    <col min="12042" max="12042" width="8.85546875" style="1" customWidth="1"/>
    <col min="12043" max="12043" width="14" style="1" customWidth="1"/>
    <col min="12044" max="12276" width="9.140625" style="1"/>
    <col min="12277" max="12277" width="33.85546875" style="1" bestFit="1" customWidth="1"/>
    <col min="12278" max="12278" width="6.42578125" style="1" bestFit="1" customWidth="1"/>
    <col min="12279" max="12279" width="10.85546875" style="1" bestFit="1" customWidth="1"/>
    <col min="12280" max="12283" width="7" style="1" customWidth="1"/>
    <col min="12284" max="12284" width="6.85546875" style="1" customWidth="1"/>
    <col min="12285" max="12285" width="10.42578125" style="1" customWidth="1"/>
    <col min="12286" max="12286" width="7.42578125" style="1" bestFit="1" customWidth="1"/>
    <col min="12287" max="12287" width="10.42578125" style="1" customWidth="1"/>
    <col min="12288" max="12288" width="10.85546875" style="1" bestFit="1" customWidth="1"/>
    <col min="12289" max="12292" width="7" style="1" customWidth="1"/>
    <col min="12293" max="12293" width="6" style="1" bestFit="1" customWidth="1"/>
    <col min="12294" max="12294" width="10.42578125" style="1" customWidth="1"/>
    <col min="12295" max="12295" width="7.42578125" style="1" bestFit="1" customWidth="1"/>
    <col min="12296" max="12296" width="10.42578125" style="1" customWidth="1"/>
    <col min="12297" max="12297" width="12" style="1" customWidth="1"/>
    <col min="12298" max="12298" width="8.85546875" style="1" customWidth="1"/>
    <col min="12299" max="12299" width="14" style="1" customWidth="1"/>
    <col min="12300" max="12532" width="9.140625" style="1"/>
    <col min="12533" max="12533" width="33.85546875" style="1" bestFit="1" customWidth="1"/>
    <col min="12534" max="12534" width="6.42578125" style="1" bestFit="1" customWidth="1"/>
    <col min="12535" max="12535" width="10.85546875" style="1" bestFit="1" customWidth="1"/>
    <col min="12536" max="12539" width="7" style="1" customWidth="1"/>
    <col min="12540" max="12540" width="6.85546875" style="1" customWidth="1"/>
    <col min="12541" max="12541" width="10.42578125" style="1" customWidth="1"/>
    <col min="12542" max="12542" width="7.42578125" style="1" bestFit="1" customWidth="1"/>
    <col min="12543" max="12543" width="10.42578125" style="1" customWidth="1"/>
    <col min="12544" max="12544" width="10.85546875" style="1" bestFit="1" customWidth="1"/>
    <col min="12545" max="12548" width="7" style="1" customWidth="1"/>
    <col min="12549" max="12549" width="6" style="1" bestFit="1" customWidth="1"/>
    <col min="12550" max="12550" width="10.42578125" style="1" customWidth="1"/>
    <col min="12551" max="12551" width="7.42578125" style="1" bestFit="1" customWidth="1"/>
    <col min="12552" max="12552" width="10.42578125" style="1" customWidth="1"/>
    <col min="12553" max="12553" width="12" style="1" customWidth="1"/>
    <col min="12554" max="12554" width="8.85546875" style="1" customWidth="1"/>
    <col min="12555" max="12555" width="14" style="1" customWidth="1"/>
    <col min="12556" max="12788" width="9.140625" style="1"/>
    <col min="12789" max="12789" width="33.85546875" style="1" bestFit="1" customWidth="1"/>
    <col min="12790" max="12790" width="6.42578125" style="1" bestFit="1" customWidth="1"/>
    <col min="12791" max="12791" width="10.85546875" style="1" bestFit="1" customWidth="1"/>
    <col min="12792" max="12795" width="7" style="1" customWidth="1"/>
    <col min="12796" max="12796" width="6.85546875" style="1" customWidth="1"/>
    <col min="12797" max="12797" width="10.42578125" style="1" customWidth="1"/>
    <col min="12798" max="12798" width="7.42578125" style="1" bestFit="1" customWidth="1"/>
    <col min="12799" max="12799" width="10.42578125" style="1" customWidth="1"/>
    <col min="12800" max="12800" width="10.85546875" style="1" bestFit="1" customWidth="1"/>
    <col min="12801" max="12804" width="7" style="1" customWidth="1"/>
    <col min="12805" max="12805" width="6" style="1" bestFit="1" customWidth="1"/>
    <col min="12806" max="12806" width="10.42578125" style="1" customWidth="1"/>
    <col min="12807" max="12807" width="7.42578125" style="1" bestFit="1" customWidth="1"/>
    <col min="12808" max="12808" width="10.42578125" style="1" customWidth="1"/>
    <col min="12809" max="12809" width="12" style="1" customWidth="1"/>
    <col min="12810" max="12810" width="8.85546875" style="1" customWidth="1"/>
    <col min="12811" max="12811" width="14" style="1" customWidth="1"/>
    <col min="12812" max="13044" width="9.140625" style="1"/>
    <col min="13045" max="13045" width="33.85546875" style="1" bestFit="1" customWidth="1"/>
    <col min="13046" max="13046" width="6.42578125" style="1" bestFit="1" customWidth="1"/>
    <col min="13047" max="13047" width="10.85546875" style="1" bestFit="1" customWidth="1"/>
    <col min="13048" max="13051" width="7" style="1" customWidth="1"/>
    <col min="13052" max="13052" width="6.85546875" style="1" customWidth="1"/>
    <col min="13053" max="13053" width="10.42578125" style="1" customWidth="1"/>
    <col min="13054" max="13054" width="7.42578125" style="1" bestFit="1" customWidth="1"/>
    <col min="13055" max="13055" width="10.42578125" style="1" customWidth="1"/>
    <col min="13056" max="13056" width="10.85546875" style="1" bestFit="1" customWidth="1"/>
    <col min="13057" max="13060" width="7" style="1" customWidth="1"/>
    <col min="13061" max="13061" width="6" style="1" bestFit="1" customWidth="1"/>
    <col min="13062" max="13062" width="10.42578125" style="1" customWidth="1"/>
    <col min="13063" max="13063" width="7.42578125" style="1" bestFit="1" customWidth="1"/>
    <col min="13064" max="13064" width="10.42578125" style="1" customWidth="1"/>
    <col min="13065" max="13065" width="12" style="1" customWidth="1"/>
    <col min="13066" max="13066" width="8.85546875" style="1" customWidth="1"/>
    <col min="13067" max="13067" width="14" style="1" customWidth="1"/>
    <col min="13068" max="13300" width="9.140625" style="1"/>
    <col min="13301" max="13301" width="33.85546875" style="1" bestFit="1" customWidth="1"/>
    <col min="13302" max="13302" width="6.42578125" style="1" bestFit="1" customWidth="1"/>
    <col min="13303" max="13303" width="10.85546875" style="1" bestFit="1" customWidth="1"/>
    <col min="13304" max="13307" width="7" style="1" customWidth="1"/>
    <col min="13308" max="13308" width="6.85546875" style="1" customWidth="1"/>
    <col min="13309" max="13309" width="10.42578125" style="1" customWidth="1"/>
    <col min="13310" max="13310" width="7.42578125" style="1" bestFit="1" customWidth="1"/>
    <col min="13311" max="13311" width="10.42578125" style="1" customWidth="1"/>
    <col min="13312" max="13312" width="10.85546875" style="1" bestFit="1" customWidth="1"/>
    <col min="13313" max="13316" width="7" style="1" customWidth="1"/>
    <col min="13317" max="13317" width="6" style="1" bestFit="1" customWidth="1"/>
    <col min="13318" max="13318" width="10.42578125" style="1" customWidth="1"/>
    <col min="13319" max="13319" width="7.42578125" style="1" bestFit="1" customWidth="1"/>
    <col min="13320" max="13320" width="10.42578125" style="1" customWidth="1"/>
    <col min="13321" max="13321" width="12" style="1" customWidth="1"/>
    <col min="13322" max="13322" width="8.85546875" style="1" customWidth="1"/>
    <col min="13323" max="13323" width="14" style="1" customWidth="1"/>
    <col min="13324" max="13556" width="9.140625" style="1"/>
    <col min="13557" max="13557" width="33.85546875" style="1" bestFit="1" customWidth="1"/>
    <col min="13558" max="13558" width="6.42578125" style="1" bestFit="1" customWidth="1"/>
    <col min="13559" max="13559" width="10.85546875" style="1" bestFit="1" customWidth="1"/>
    <col min="13560" max="13563" width="7" style="1" customWidth="1"/>
    <col min="13564" max="13564" width="6.85546875" style="1" customWidth="1"/>
    <col min="13565" max="13565" width="10.42578125" style="1" customWidth="1"/>
    <col min="13566" max="13566" width="7.42578125" style="1" bestFit="1" customWidth="1"/>
    <col min="13567" max="13567" width="10.42578125" style="1" customWidth="1"/>
    <col min="13568" max="13568" width="10.85546875" style="1" bestFit="1" customWidth="1"/>
    <col min="13569" max="13572" width="7" style="1" customWidth="1"/>
    <col min="13573" max="13573" width="6" style="1" bestFit="1" customWidth="1"/>
    <col min="13574" max="13574" width="10.42578125" style="1" customWidth="1"/>
    <col min="13575" max="13575" width="7.42578125" style="1" bestFit="1" customWidth="1"/>
    <col min="13576" max="13576" width="10.42578125" style="1" customWidth="1"/>
    <col min="13577" max="13577" width="12" style="1" customWidth="1"/>
    <col min="13578" max="13578" width="8.85546875" style="1" customWidth="1"/>
    <col min="13579" max="13579" width="14" style="1" customWidth="1"/>
    <col min="13580" max="13812" width="9.140625" style="1"/>
    <col min="13813" max="13813" width="33.85546875" style="1" bestFit="1" customWidth="1"/>
    <col min="13814" max="13814" width="6.42578125" style="1" bestFit="1" customWidth="1"/>
    <col min="13815" max="13815" width="10.85546875" style="1" bestFit="1" customWidth="1"/>
    <col min="13816" max="13819" width="7" style="1" customWidth="1"/>
    <col min="13820" max="13820" width="6.85546875" style="1" customWidth="1"/>
    <col min="13821" max="13821" width="10.42578125" style="1" customWidth="1"/>
    <col min="13822" max="13822" width="7.42578125" style="1" bestFit="1" customWidth="1"/>
    <col min="13823" max="13823" width="10.42578125" style="1" customWidth="1"/>
    <col min="13824" max="13824" width="10.85546875" style="1" bestFit="1" customWidth="1"/>
    <col min="13825" max="13828" width="7" style="1" customWidth="1"/>
    <col min="13829" max="13829" width="6" style="1" bestFit="1" customWidth="1"/>
    <col min="13830" max="13830" width="10.42578125" style="1" customWidth="1"/>
    <col min="13831" max="13831" width="7.42578125" style="1" bestFit="1" customWidth="1"/>
    <col min="13832" max="13832" width="10.42578125" style="1" customWidth="1"/>
    <col min="13833" max="13833" width="12" style="1" customWidth="1"/>
    <col min="13834" max="13834" width="8.85546875" style="1" customWidth="1"/>
    <col min="13835" max="13835" width="14" style="1" customWidth="1"/>
    <col min="13836" max="14068" width="9.140625" style="1"/>
    <col min="14069" max="14069" width="33.85546875" style="1" bestFit="1" customWidth="1"/>
    <col min="14070" max="14070" width="6.42578125" style="1" bestFit="1" customWidth="1"/>
    <col min="14071" max="14071" width="10.85546875" style="1" bestFit="1" customWidth="1"/>
    <col min="14072" max="14075" width="7" style="1" customWidth="1"/>
    <col min="14076" max="14076" width="6.85546875" style="1" customWidth="1"/>
    <col min="14077" max="14077" width="10.42578125" style="1" customWidth="1"/>
    <col min="14078" max="14078" width="7.42578125" style="1" bestFit="1" customWidth="1"/>
    <col min="14079" max="14079" width="10.42578125" style="1" customWidth="1"/>
    <col min="14080" max="14080" width="10.85546875" style="1" bestFit="1" customWidth="1"/>
    <col min="14081" max="14084" width="7" style="1" customWidth="1"/>
    <col min="14085" max="14085" width="6" style="1" bestFit="1" customWidth="1"/>
    <col min="14086" max="14086" width="10.42578125" style="1" customWidth="1"/>
    <col min="14087" max="14087" width="7.42578125" style="1" bestFit="1" customWidth="1"/>
    <col min="14088" max="14088" width="10.42578125" style="1" customWidth="1"/>
    <col min="14089" max="14089" width="12" style="1" customWidth="1"/>
    <col min="14090" max="14090" width="8.85546875" style="1" customWidth="1"/>
    <col min="14091" max="14091" width="14" style="1" customWidth="1"/>
    <col min="14092" max="14324" width="9.140625" style="1"/>
    <col min="14325" max="14325" width="33.85546875" style="1" bestFit="1" customWidth="1"/>
    <col min="14326" max="14326" width="6.42578125" style="1" bestFit="1" customWidth="1"/>
    <col min="14327" max="14327" width="10.85546875" style="1" bestFit="1" customWidth="1"/>
    <col min="14328" max="14331" width="7" style="1" customWidth="1"/>
    <col min="14332" max="14332" width="6.85546875" style="1" customWidth="1"/>
    <col min="14333" max="14333" width="10.42578125" style="1" customWidth="1"/>
    <col min="14334" max="14334" width="7.42578125" style="1" bestFit="1" customWidth="1"/>
    <col min="14335" max="14335" width="10.42578125" style="1" customWidth="1"/>
    <col min="14336" max="14336" width="10.85546875" style="1" bestFit="1" customWidth="1"/>
    <col min="14337" max="14340" width="7" style="1" customWidth="1"/>
    <col min="14341" max="14341" width="6" style="1" bestFit="1" customWidth="1"/>
    <col min="14342" max="14342" width="10.42578125" style="1" customWidth="1"/>
    <col min="14343" max="14343" width="7.42578125" style="1" bestFit="1" customWidth="1"/>
    <col min="14344" max="14344" width="10.42578125" style="1" customWidth="1"/>
    <col min="14345" max="14345" width="12" style="1" customWidth="1"/>
    <col min="14346" max="14346" width="8.85546875" style="1" customWidth="1"/>
    <col min="14347" max="14347" width="14" style="1" customWidth="1"/>
    <col min="14348" max="14580" width="9.140625" style="1"/>
    <col min="14581" max="14581" width="33.85546875" style="1" bestFit="1" customWidth="1"/>
    <col min="14582" max="14582" width="6.42578125" style="1" bestFit="1" customWidth="1"/>
    <col min="14583" max="14583" width="10.85546875" style="1" bestFit="1" customWidth="1"/>
    <col min="14584" max="14587" width="7" style="1" customWidth="1"/>
    <col min="14588" max="14588" width="6.85546875" style="1" customWidth="1"/>
    <col min="14589" max="14589" width="10.42578125" style="1" customWidth="1"/>
    <col min="14590" max="14590" width="7.42578125" style="1" bestFit="1" customWidth="1"/>
    <col min="14591" max="14591" width="10.42578125" style="1" customWidth="1"/>
    <col min="14592" max="14592" width="10.85546875" style="1" bestFit="1" customWidth="1"/>
    <col min="14593" max="14596" width="7" style="1" customWidth="1"/>
    <col min="14597" max="14597" width="6" style="1" bestFit="1" customWidth="1"/>
    <col min="14598" max="14598" width="10.42578125" style="1" customWidth="1"/>
    <col min="14599" max="14599" width="7.42578125" style="1" bestFit="1" customWidth="1"/>
    <col min="14600" max="14600" width="10.42578125" style="1" customWidth="1"/>
    <col min="14601" max="14601" width="12" style="1" customWidth="1"/>
    <col min="14602" max="14602" width="8.85546875" style="1" customWidth="1"/>
    <col min="14603" max="14603" width="14" style="1" customWidth="1"/>
    <col min="14604" max="14836" width="9.140625" style="1"/>
    <col min="14837" max="14837" width="33.85546875" style="1" bestFit="1" customWidth="1"/>
    <col min="14838" max="14838" width="6.42578125" style="1" bestFit="1" customWidth="1"/>
    <col min="14839" max="14839" width="10.85546875" style="1" bestFit="1" customWidth="1"/>
    <col min="14840" max="14843" width="7" style="1" customWidth="1"/>
    <col min="14844" max="14844" width="6.85546875" style="1" customWidth="1"/>
    <col min="14845" max="14845" width="10.42578125" style="1" customWidth="1"/>
    <col min="14846" max="14846" width="7.42578125" style="1" bestFit="1" customWidth="1"/>
    <col min="14847" max="14847" width="10.42578125" style="1" customWidth="1"/>
    <col min="14848" max="14848" width="10.85546875" style="1" bestFit="1" customWidth="1"/>
    <col min="14849" max="14852" width="7" style="1" customWidth="1"/>
    <col min="14853" max="14853" width="6" style="1" bestFit="1" customWidth="1"/>
    <col min="14854" max="14854" width="10.42578125" style="1" customWidth="1"/>
    <col min="14855" max="14855" width="7.42578125" style="1" bestFit="1" customWidth="1"/>
    <col min="14856" max="14856" width="10.42578125" style="1" customWidth="1"/>
    <col min="14857" max="14857" width="12" style="1" customWidth="1"/>
    <col min="14858" max="14858" width="8.85546875" style="1" customWidth="1"/>
    <col min="14859" max="14859" width="14" style="1" customWidth="1"/>
    <col min="14860" max="15092" width="9.140625" style="1"/>
    <col min="15093" max="15093" width="33.85546875" style="1" bestFit="1" customWidth="1"/>
    <col min="15094" max="15094" width="6.42578125" style="1" bestFit="1" customWidth="1"/>
    <col min="15095" max="15095" width="10.85546875" style="1" bestFit="1" customWidth="1"/>
    <col min="15096" max="15099" width="7" style="1" customWidth="1"/>
    <col min="15100" max="15100" width="6.85546875" style="1" customWidth="1"/>
    <col min="15101" max="15101" width="10.42578125" style="1" customWidth="1"/>
    <col min="15102" max="15102" width="7.42578125" style="1" bestFit="1" customWidth="1"/>
    <col min="15103" max="15103" width="10.42578125" style="1" customWidth="1"/>
    <col min="15104" max="15104" width="10.85546875" style="1" bestFit="1" customWidth="1"/>
    <col min="15105" max="15108" width="7" style="1" customWidth="1"/>
    <col min="15109" max="15109" width="6" style="1" bestFit="1" customWidth="1"/>
    <col min="15110" max="15110" width="10.42578125" style="1" customWidth="1"/>
    <col min="15111" max="15111" width="7.42578125" style="1" bestFit="1" customWidth="1"/>
    <col min="15112" max="15112" width="10.42578125" style="1" customWidth="1"/>
    <col min="15113" max="15113" width="12" style="1" customWidth="1"/>
    <col min="15114" max="15114" width="8.85546875" style="1" customWidth="1"/>
    <col min="15115" max="15115" width="14" style="1" customWidth="1"/>
    <col min="15116" max="15348" width="9.140625" style="1"/>
    <col min="15349" max="15349" width="33.85546875" style="1" bestFit="1" customWidth="1"/>
    <col min="15350" max="15350" width="6.42578125" style="1" bestFit="1" customWidth="1"/>
    <col min="15351" max="15351" width="10.85546875" style="1" bestFit="1" customWidth="1"/>
    <col min="15352" max="15355" width="7" style="1" customWidth="1"/>
    <col min="15356" max="15356" width="6.85546875" style="1" customWidth="1"/>
    <col min="15357" max="15357" width="10.42578125" style="1" customWidth="1"/>
    <col min="15358" max="15358" width="7.42578125" style="1" bestFit="1" customWidth="1"/>
    <col min="15359" max="15359" width="10.42578125" style="1" customWidth="1"/>
    <col min="15360" max="15360" width="10.85546875" style="1" bestFit="1" customWidth="1"/>
    <col min="15361" max="15364" width="7" style="1" customWidth="1"/>
    <col min="15365" max="15365" width="6" style="1" bestFit="1" customWidth="1"/>
    <col min="15366" max="15366" width="10.42578125" style="1" customWidth="1"/>
    <col min="15367" max="15367" width="7.42578125" style="1" bestFit="1" customWidth="1"/>
    <col min="15368" max="15368" width="10.42578125" style="1" customWidth="1"/>
    <col min="15369" max="15369" width="12" style="1" customWidth="1"/>
    <col min="15370" max="15370" width="8.85546875" style="1" customWidth="1"/>
    <col min="15371" max="15371" width="14" style="1" customWidth="1"/>
    <col min="15372" max="15604" width="9.140625" style="1"/>
    <col min="15605" max="15605" width="33.85546875" style="1" bestFit="1" customWidth="1"/>
    <col min="15606" max="15606" width="6.42578125" style="1" bestFit="1" customWidth="1"/>
    <col min="15607" max="15607" width="10.85546875" style="1" bestFit="1" customWidth="1"/>
    <col min="15608" max="15611" width="7" style="1" customWidth="1"/>
    <col min="15612" max="15612" width="6.85546875" style="1" customWidth="1"/>
    <col min="15613" max="15613" width="10.42578125" style="1" customWidth="1"/>
    <col min="15614" max="15614" width="7.42578125" style="1" bestFit="1" customWidth="1"/>
    <col min="15615" max="15615" width="10.42578125" style="1" customWidth="1"/>
    <col min="15616" max="15616" width="10.85546875" style="1" bestFit="1" customWidth="1"/>
    <col min="15617" max="15620" width="7" style="1" customWidth="1"/>
    <col min="15621" max="15621" width="6" style="1" bestFit="1" customWidth="1"/>
    <col min="15622" max="15622" width="10.42578125" style="1" customWidth="1"/>
    <col min="15623" max="15623" width="7.42578125" style="1" bestFit="1" customWidth="1"/>
    <col min="15624" max="15624" width="10.42578125" style="1" customWidth="1"/>
    <col min="15625" max="15625" width="12" style="1" customWidth="1"/>
    <col min="15626" max="15626" width="8.85546875" style="1" customWidth="1"/>
    <col min="15627" max="15627" width="14" style="1" customWidth="1"/>
    <col min="15628" max="15860" width="9.140625" style="1"/>
    <col min="15861" max="15861" width="33.85546875" style="1" bestFit="1" customWidth="1"/>
    <col min="15862" max="15862" width="6.42578125" style="1" bestFit="1" customWidth="1"/>
    <col min="15863" max="15863" width="10.85546875" style="1" bestFit="1" customWidth="1"/>
    <col min="15864" max="15867" width="7" style="1" customWidth="1"/>
    <col min="15868" max="15868" width="6.85546875" style="1" customWidth="1"/>
    <col min="15869" max="15869" width="10.42578125" style="1" customWidth="1"/>
    <col min="15870" max="15870" width="7.42578125" style="1" bestFit="1" customWidth="1"/>
    <col min="15871" max="15871" width="10.42578125" style="1" customWidth="1"/>
    <col min="15872" max="15872" width="10.85546875" style="1" bestFit="1" customWidth="1"/>
    <col min="15873" max="15876" width="7" style="1" customWidth="1"/>
    <col min="15877" max="15877" width="6" style="1" bestFit="1" customWidth="1"/>
    <col min="15878" max="15878" width="10.42578125" style="1" customWidth="1"/>
    <col min="15879" max="15879" width="7.42578125" style="1" bestFit="1" customWidth="1"/>
    <col min="15880" max="15880" width="10.42578125" style="1" customWidth="1"/>
    <col min="15881" max="15881" width="12" style="1" customWidth="1"/>
    <col min="15882" max="15882" width="8.85546875" style="1" customWidth="1"/>
    <col min="15883" max="15883" width="14" style="1" customWidth="1"/>
    <col min="15884" max="16116" width="9.140625" style="1"/>
    <col min="16117" max="16117" width="33.85546875" style="1" bestFit="1" customWidth="1"/>
    <col min="16118" max="16118" width="6.42578125" style="1" bestFit="1" customWidth="1"/>
    <col min="16119" max="16119" width="10.85546875" style="1" bestFit="1" customWidth="1"/>
    <col min="16120" max="16123" width="7" style="1" customWidth="1"/>
    <col min="16124" max="16124" width="6.85546875" style="1" customWidth="1"/>
    <col min="16125" max="16125" width="10.42578125" style="1" customWidth="1"/>
    <col min="16126" max="16126" width="7.42578125" style="1" bestFit="1" customWidth="1"/>
    <col min="16127" max="16127" width="10.42578125" style="1" customWidth="1"/>
    <col min="16128" max="16128" width="10.85546875" style="1" bestFit="1" customWidth="1"/>
    <col min="16129" max="16132" width="7" style="1" customWidth="1"/>
    <col min="16133" max="16133" width="6" style="1" bestFit="1" customWidth="1"/>
    <col min="16134" max="16134" width="10.42578125" style="1" customWidth="1"/>
    <col min="16135" max="16135" width="7.42578125" style="1" bestFit="1" customWidth="1"/>
    <col min="16136" max="16136" width="10.42578125" style="1" customWidth="1"/>
    <col min="16137" max="16137" width="12" style="1" customWidth="1"/>
    <col min="16138" max="16138" width="8.85546875" style="1" customWidth="1"/>
    <col min="16139" max="16139" width="14" style="1" customWidth="1"/>
    <col min="16140" max="16384" width="9.140625" style="1"/>
  </cols>
  <sheetData>
    <row r="1" spans="1:11" ht="15.75" x14ac:dyDescent="0.25">
      <c r="K1" s="417" t="s">
        <v>791</v>
      </c>
    </row>
    <row r="2" spans="1:11" ht="48" customHeight="1" x14ac:dyDescent="0.3">
      <c r="A2" s="1005" t="s">
        <v>1256</v>
      </c>
      <c r="B2" s="1005"/>
      <c r="C2" s="1005"/>
      <c r="D2" s="1005"/>
      <c r="E2" s="1005"/>
      <c r="F2" s="1005"/>
      <c r="G2" s="1005"/>
      <c r="H2" s="1005"/>
      <c r="I2" s="1005"/>
      <c r="J2" s="1005"/>
      <c r="K2" s="1005"/>
    </row>
    <row r="3" spans="1:11" ht="8.25" customHeight="1" x14ac:dyDescent="0.2">
      <c r="B3" s="146"/>
      <c r="C3" s="7"/>
      <c r="D3" s="7"/>
      <c r="E3" s="7"/>
      <c r="F3" s="7"/>
      <c r="G3" s="7"/>
      <c r="H3" s="7"/>
      <c r="I3" s="7"/>
      <c r="J3" s="7"/>
      <c r="K3" s="7"/>
    </row>
    <row r="4" spans="1:11" ht="12.75" hidden="1" x14ac:dyDescent="0.2">
      <c r="A4" s="1012"/>
      <c r="B4" s="1012"/>
      <c r="C4" s="1012"/>
      <c r="D4" s="1012"/>
      <c r="E4" s="1012"/>
      <c r="F4" s="1012"/>
      <c r="G4" s="1012"/>
      <c r="H4" s="1012"/>
      <c r="I4" s="1012"/>
      <c r="J4" s="1012"/>
      <c r="K4" s="1012"/>
    </row>
    <row r="5" spans="1:11" s="144" customFormat="1" ht="25.5" customHeight="1" x14ac:dyDescent="0.25">
      <c r="A5" s="139" t="s">
        <v>703</v>
      </c>
      <c r="B5" s="140"/>
      <c r="C5" s="143"/>
      <c r="D5" s="143"/>
      <c r="E5" s="143"/>
      <c r="F5" s="143"/>
      <c r="G5" s="143"/>
      <c r="H5" s="143"/>
      <c r="I5" s="143"/>
      <c r="J5" s="143"/>
      <c r="K5" s="143"/>
    </row>
    <row r="6" spans="1:11" s="144" customFormat="1" ht="9" customHeight="1" x14ac:dyDescent="0.25">
      <c r="A6" s="1013"/>
      <c r="B6" s="1013"/>
      <c r="C6" s="1013"/>
      <c r="D6" s="1013"/>
      <c r="E6" s="1013"/>
      <c r="F6" s="1013"/>
      <c r="G6" s="1013"/>
      <c r="H6" s="1013"/>
      <c r="I6" s="1013"/>
      <c r="J6" s="1013"/>
      <c r="K6" s="1013"/>
    </row>
    <row r="7" spans="1:11" s="351" customFormat="1" ht="12" customHeight="1" x14ac:dyDescent="0.2">
      <c r="A7" s="350"/>
      <c r="B7" s="350"/>
      <c r="C7" s="350"/>
      <c r="D7" s="350"/>
      <c r="E7" s="350"/>
      <c r="F7" s="350"/>
      <c r="G7" s="350"/>
      <c r="H7" s="350"/>
      <c r="I7" s="350"/>
      <c r="J7" s="1023" t="s">
        <v>806</v>
      </c>
      <c r="K7" s="1023"/>
    </row>
    <row r="8" spans="1:11" s="145" customFormat="1" ht="20.100000000000001" customHeight="1" x14ac:dyDescent="0.25">
      <c r="A8" s="1016" t="s">
        <v>699</v>
      </c>
      <c r="B8" s="1016"/>
      <c r="C8" s="1016"/>
      <c r="D8" s="1016"/>
      <c r="E8" s="1016"/>
      <c r="F8" s="1016"/>
      <c r="G8" s="1016"/>
      <c r="H8" s="1016"/>
      <c r="I8" s="1016"/>
      <c r="J8" s="1016"/>
      <c r="K8" s="1016"/>
    </row>
    <row r="9" spans="1:11" ht="18" customHeight="1" x14ac:dyDescent="0.2">
      <c r="A9" s="1003" t="s">
        <v>700</v>
      </c>
      <c r="B9" s="1004" t="s">
        <v>701</v>
      </c>
      <c r="C9" s="1004" t="s">
        <v>109</v>
      </c>
      <c r="D9" s="1007" t="s">
        <v>1233</v>
      </c>
      <c r="E9" s="1007"/>
      <c r="F9" s="1007"/>
      <c r="G9" s="1007"/>
      <c r="H9" s="1007"/>
      <c r="I9" s="1007"/>
      <c r="J9" s="1007"/>
      <c r="K9" s="1007"/>
    </row>
    <row r="10" spans="1:11" ht="18" customHeight="1" x14ac:dyDescent="0.2">
      <c r="A10" s="1003"/>
      <c r="B10" s="1004"/>
      <c r="C10" s="1004"/>
      <c r="D10" s="1006" t="s">
        <v>110</v>
      </c>
      <c r="E10" s="1006"/>
      <c r="F10" s="1006"/>
      <c r="G10" s="1006"/>
      <c r="H10" s="1006"/>
      <c r="I10" s="1006"/>
      <c r="J10" s="1006" t="s">
        <v>111</v>
      </c>
      <c r="K10" s="1007"/>
    </row>
    <row r="11" spans="1:11" ht="15" customHeight="1" x14ac:dyDescent="0.2">
      <c r="A11" s="1003"/>
      <c r="B11" s="1004"/>
      <c r="C11" s="1004"/>
      <c r="D11" s="1004" t="s">
        <v>112</v>
      </c>
      <c r="E11" s="1004"/>
      <c r="F11" s="1004" t="s">
        <v>113</v>
      </c>
      <c r="G11" s="1004"/>
      <c r="H11" s="1004" t="s">
        <v>114</v>
      </c>
      <c r="I11" s="1004" t="s">
        <v>702</v>
      </c>
      <c r="J11" s="1004" t="s">
        <v>115</v>
      </c>
      <c r="K11" s="1004" t="s">
        <v>702</v>
      </c>
    </row>
    <row r="12" spans="1:11" ht="15" customHeight="1" x14ac:dyDescent="0.2">
      <c r="A12" s="1003"/>
      <c r="B12" s="1004"/>
      <c r="C12" s="1004"/>
      <c r="D12" s="137" t="s">
        <v>116</v>
      </c>
      <c r="E12" s="137" t="s">
        <v>117</v>
      </c>
      <c r="F12" s="137" t="s">
        <v>116</v>
      </c>
      <c r="G12" s="137" t="s">
        <v>117</v>
      </c>
      <c r="H12" s="1004"/>
      <c r="I12" s="1004"/>
      <c r="J12" s="1004"/>
      <c r="K12" s="1004"/>
    </row>
    <row r="13" spans="1:11" ht="20.100000000000001" customHeight="1" x14ac:dyDescent="0.2">
      <c r="A13" s="996" t="s">
        <v>119</v>
      </c>
      <c r="B13" s="147" t="s">
        <v>134</v>
      </c>
      <c r="C13" s="1008"/>
      <c r="D13" s="352"/>
      <c r="E13" s="352"/>
      <c r="F13" s="9"/>
      <c r="G13" s="9"/>
      <c r="H13" s="9"/>
      <c r="I13" s="10"/>
      <c r="J13" s="9"/>
      <c r="K13" s="11"/>
    </row>
    <row r="14" spans="1:11" ht="20.100000000000001" customHeight="1" x14ac:dyDescent="0.2">
      <c r="A14" s="997"/>
      <c r="B14" s="147" t="s">
        <v>135</v>
      </c>
      <c r="C14" s="1008"/>
      <c r="D14" s="9"/>
      <c r="E14" s="9"/>
      <c r="F14" s="9"/>
      <c r="G14" s="9"/>
      <c r="H14" s="9"/>
      <c r="I14" s="10"/>
      <c r="J14" s="9"/>
      <c r="K14" s="11"/>
    </row>
    <row r="15" spans="1:11" ht="20.100000000000001" customHeight="1" x14ac:dyDescent="0.2">
      <c r="A15" s="996" t="s">
        <v>120</v>
      </c>
      <c r="B15" s="147" t="s">
        <v>134</v>
      </c>
      <c r="C15" s="1008"/>
      <c r="D15" s="9"/>
      <c r="E15" s="9"/>
      <c r="F15" s="9"/>
      <c r="G15" s="9"/>
      <c r="H15" s="9"/>
      <c r="I15" s="10"/>
      <c r="J15" s="9"/>
      <c r="K15" s="11"/>
    </row>
    <row r="16" spans="1:11" ht="20.100000000000001" customHeight="1" x14ac:dyDescent="0.2">
      <c r="A16" s="997"/>
      <c r="B16" s="147" t="s">
        <v>135</v>
      </c>
      <c r="C16" s="1008"/>
      <c r="D16" s="9"/>
      <c r="E16" s="9"/>
      <c r="F16" s="9"/>
      <c r="G16" s="9"/>
      <c r="H16" s="9"/>
      <c r="I16" s="10"/>
      <c r="J16" s="9"/>
      <c r="K16" s="11"/>
    </row>
    <row r="17" spans="1:26" ht="20.100000000000001" customHeight="1" x14ac:dyDescent="0.2">
      <c r="A17" s="996" t="s">
        <v>121</v>
      </c>
      <c r="B17" s="147" t="s">
        <v>134</v>
      </c>
      <c r="C17" s="1008"/>
      <c r="D17" s="9"/>
      <c r="E17" s="9"/>
      <c r="F17" s="9"/>
      <c r="G17" s="9"/>
      <c r="H17" s="9"/>
      <c r="I17" s="10"/>
      <c r="J17" s="9"/>
      <c r="K17" s="11"/>
    </row>
    <row r="18" spans="1:26" ht="20.100000000000001" customHeight="1" x14ac:dyDescent="0.2">
      <c r="A18" s="997"/>
      <c r="B18" s="147" t="s">
        <v>135</v>
      </c>
      <c r="C18" s="1008"/>
      <c r="D18" s="9"/>
      <c r="E18" s="9"/>
      <c r="F18" s="9"/>
      <c r="G18" s="9"/>
      <c r="H18" s="9"/>
      <c r="I18" s="10"/>
      <c r="J18" s="9"/>
      <c r="K18" s="11"/>
    </row>
    <row r="19" spans="1:26" ht="20.100000000000001" customHeight="1" x14ac:dyDescent="0.2">
      <c r="A19" s="136" t="s">
        <v>122</v>
      </c>
      <c r="B19" s="147" t="s">
        <v>134</v>
      </c>
      <c r="C19" s="135"/>
      <c r="D19" s="9"/>
      <c r="E19" s="9"/>
      <c r="F19" s="9"/>
      <c r="G19" s="9"/>
      <c r="H19" s="9"/>
      <c r="I19" s="10"/>
      <c r="J19" s="9"/>
      <c r="K19" s="11"/>
    </row>
    <row r="20" spans="1:26" ht="20.100000000000001" customHeight="1" x14ac:dyDescent="0.2">
      <c r="A20" s="1001" t="s">
        <v>114</v>
      </c>
      <c r="B20" s="1002"/>
      <c r="C20" s="347">
        <f>SUM(C13:C19)</f>
        <v>0</v>
      </c>
      <c r="D20" s="347">
        <f>SUM(D13:D19)</f>
        <v>0</v>
      </c>
      <c r="E20" s="347">
        <f t="shared" ref="E20:K20" si="0">SUM(E13:E19)</f>
        <v>0</v>
      </c>
      <c r="F20" s="347">
        <f t="shared" si="0"/>
        <v>0</v>
      </c>
      <c r="G20" s="347">
        <f t="shared" si="0"/>
        <v>0</v>
      </c>
      <c r="H20" s="347">
        <f t="shared" si="0"/>
        <v>0</v>
      </c>
      <c r="I20" s="347">
        <f t="shared" si="0"/>
        <v>0</v>
      </c>
      <c r="J20" s="347">
        <f t="shared" si="0"/>
        <v>0</v>
      </c>
      <c r="K20" s="347">
        <f t="shared" si="0"/>
        <v>0</v>
      </c>
    </row>
    <row r="21" spans="1:26" ht="12" customHeight="1" x14ac:dyDescent="0.2">
      <c r="A21" s="1009"/>
      <c r="B21" s="1010"/>
      <c r="C21" s="1010"/>
      <c r="D21" s="1010"/>
      <c r="E21" s="1010"/>
      <c r="F21" s="1010"/>
      <c r="G21" s="1010"/>
      <c r="H21" s="1010"/>
      <c r="I21" s="1010"/>
      <c r="J21" s="1010"/>
      <c r="K21" s="1011"/>
    </row>
    <row r="22" spans="1:26" ht="18" customHeight="1" x14ac:dyDescent="0.2">
      <c r="A22" s="1003" t="s">
        <v>700</v>
      </c>
      <c r="B22" s="1004" t="s">
        <v>701</v>
      </c>
      <c r="C22" s="1004" t="s">
        <v>109</v>
      </c>
      <c r="D22" s="1007" t="s">
        <v>1249</v>
      </c>
      <c r="E22" s="1007"/>
      <c r="F22" s="1007"/>
      <c r="G22" s="1007"/>
      <c r="H22" s="1007"/>
      <c r="I22" s="1007"/>
      <c r="J22" s="1007"/>
      <c r="K22" s="1007"/>
    </row>
    <row r="23" spans="1:26" ht="18" customHeight="1" x14ac:dyDescent="0.2">
      <c r="A23" s="1003"/>
      <c r="B23" s="1004"/>
      <c r="C23" s="1004"/>
      <c r="D23" s="1014" t="s">
        <v>110</v>
      </c>
      <c r="E23" s="1014"/>
      <c r="F23" s="1014"/>
      <c r="G23" s="1014"/>
      <c r="H23" s="1014"/>
      <c r="I23" s="1014"/>
      <c r="J23" s="1014" t="s">
        <v>111</v>
      </c>
      <c r="K23" s="1015"/>
    </row>
    <row r="24" spans="1:26" ht="15" customHeight="1" x14ac:dyDescent="0.2">
      <c r="A24" s="1003"/>
      <c r="B24" s="1004"/>
      <c r="C24" s="1004"/>
      <c r="D24" s="1004" t="s">
        <v>112</v>
      </c>
      <c r="E24" s="1004"/>
      <c r="F24" s="1004" t="s">
        <v>113</v>
      </c>
      <c r="G24" s="1004"/>
      <c r="H24" s="1004" t="s">
        <v>114</v>
      </c>
      <c r="I24" s="1004" t="s">
        <v>702</v>
      </c>
      <c r="J24" s="1004" t="s">
        <v>115</v>
      </c>
      <c r="K24" s="1004" t="s">
        <v>702</v>
      </c>
    </row>
    <row r="25" spans="1:26" ht="15" customHeight="1" x14ac:dyDescent="0.2">
      <c r="A25" s="1003"/>
      <c r="B25" s="1004"/>
      <c r="C25" s="1004"/>
      <c r="D25" s="137" t="s">
        <v>116</v>
      </c>
      <c r="E25" s="137" t="s">
        <v>117</v>
      </c>
      <c r="F25" s="137" t="s">
        <v>116</v>
      </c>
      <c r="G25" s="137" t="s">
        <v>117</v>
      </c>
      <c r="H25" s="1004"/>
      <c r="I25" s="1004"/>
      <c r="J25" s="1004"/>
      <c r="K25" s="1004"/>
    </row>
    <row r="26" spans="1:26" ht="20.100000000000001" customHeight="1" x14ac:dyDescent="0.2">
      <c r="A26" s="996" t="s">
        <v>119</v>
      </c>
      <c r="B26" s="147" t="s">
        <v>134</v>
      </c>
      <c r="C26" s="998"/>
      <c r="D26" s="9"/>
      <c r="E26" s="9"/>
      <c r="F26" s="9"/>
      <c r="G26" s="9"/>
      <c r="H26" s="9"/>
      <c r="I26" s="9"/>
      <c r="J26" s="9"/>
      <c r="K26" s="138"/>
    </row>
    <row r="27" spans="1:26" ht="20.100000000000001" customHeight="1" x14ac:dyDescent="0.2">
      <c r="A27" s="997"/>
      <c r="B27" s="147" t="s">
        <v>135</v>
      </c>
      <c r="C27" s="999"/>
      <c r="D27" s="9"/>
      <c r="E27" s="9"/>
      <c r="F27" s="9"/>
      <c r="G27" s="9"/>
      <c r="H27" s="9"/>
      <c r="I27" s="9"/>
      <c r="J27" s="9"/>
      <c r="K27" s="138"/>
    </row>
    <row r="28" spans="1:26" ht="20.100000000000001" customHeight="1" x14ac:dyDescent="0.2">
      <c r="A28" s="996" t="s">
        <v>120</v>
      </c>
      <c r="B28" s="147" t="s">
        <v>134</v>
      </c>
      <c r="C28" s="1000"/>
      <c r="D28" s="9"/>
      <c r="E28" s="9"/>
      <c r="F28" s="9"/>
      <c r="G28" s="9"/>
      <c r="H28" s="9"/>
      <c r="I28" s="9"/>
      <c r="J28" s="9"/>
      <c r="K28" s="138"/>
    </row>
    <row r="29" spans="1:26" ht="20.100000000000001" customHeight="1" x14ac:dyDescent="0.2">
      <c r="A29" s="997"/>
      <c r="B29" s="147" t="s">
        <v>135</v>
      </c>
      <c r="C29" s="999"/>
      <c r="D29" s="9"/>
      <c r="E29" s="9"/>
      <c r="F29" s="9"/>
      <c r="G29" s="9"/>
      <c r="H29" s="9"/>
      <c r="I29" s="9"/>
      <c r="J29" s="9"/>
      <c r="K29" s="138"/>
    </row>
    <row r="30" spans="1:26" ht="20.100000000000001" customHeight="1" x14ac:dyDescent="0.2">
      <c r="A30" s="996" t="s">
        <v>121</v>
      </c>
      <c r="B30" s="147" t="s">
        <v>134</v>
      </c>
      <c r="C30" s="1000"/>
      <c r="D30" s="9"/>
      <c r="E30" s="9"/>
      <c r="F30" s="9"/>
      <c r="G30" s="9"/>
      <c r="H30" s="9"/>
      <c r="I30" s="9"/>
      <c r="J30" s="9"/>
      <c r="K30" s="138"/>
      <c r="P30" s="1001"/>
      <c r="Q30" s="1002"/>
      <c r="R30" s="347"/>
      <c r="S30" s="347"/>
      <c r="T30" s="347"/>
      <c r="U30" s="347"/>
      <c r="V30" s="347"/>
      <c r="W30" s="347"/>
      <c r="X30" s="348"/>
      <c r="Y30" s="347"/>
      <c r="Z30" s="349"/>
    </row>
    <row r="31" spans="1:26" ht="20.100000000000001" customHeight="1" x14ac:dyDescent="0.2">
      <c r="A31" s="997"/>
      <c r="B31" s="147" t="s">
        <v>135</v>
      </c>
      <c r="C31" s="999"/>
      <c r="D31" s="9"/>
      <c r="E31" s="9"/>
      <c r="F31" s="9"/>
      <c r="G31" s="9"/>
      <c r="H31" s="9"/>
      <c r="I31" s="9"/>
      <c r="J31" s="9"/>
      <c r="K31" s="138"/>
    </row>
    <row r="32" spans="1:26" ht="20.100000000000001" customHeight="1" x14ac:dyDescent="0.2">
      <c r="A32" s="136" t="s">
        <v>122</v>
      </c>
      <c r="B32" s="147" t="s">
        <v>134</v>
      </c>
      <c r="C32" s="135"/>
      <c r="D32" s="9"/>
      <c r="E32" s="9"/>
      <c r="F32" s="9"/>
      <c r="G32" s="9"/>
      <c r="H32" s="9"/>
      <c r="I32" s="9"/>
      <c r="J32" s="9"/>
      <c r="K32" s="138"/>
    </row>
    <row r="33" spans="1:2048 2055:3071 3078:4094 4101:5117 5124:6140 6147:7163 7170:8186 8193:9216 9218:10239 10241:13312 13319:14335 14342:15358 15365:16381" ht="20.100000000000001" customHeight="1" x14ac:dyDescent="0.2">
      <c r="A33" s="1001" t="s">
        <v>114</v>
      </c>
      <c r="B33" s="1002"/>
      <c r="C33" s="347">
        <f>SUM(C26:C32)</f>
        <v>0</v>
      </c>
      <c r="D33" s="347">
        <f>SUM(D26:D32)</f>
        <v>0</v>
      </c>
      <c r="E33" s="347">
        <f t="shared" ref="E33" si="1">SUM(E26:E32)</f>
        <v>0</v>
      </c>
      <c r="F33" s="347">
        <f t="shared" ref="F33" si="2">SUM(F26:F32)</f>
        <v>0</v>
      </c>
      <c r="G33" s="347">
        <f t="shared" ref="G33" si="3">SUM(G26:G32)</f>
        <v>0</v>
      </c>
      <c r="H33" s="347">
        <f t="shared" ref="H33" si="4">SUM(H26:H32)</f>
        <v>0</v>
      </c>
      <c r="I33" s="347">
        <f t="shared" ref="I33" si="5">SUM(I26:I32)</f>
        <v>0</v>
      </c>
      <c r="J33" s="347">
        <f t="shared" ref="J33" si="6">SUM(J26:J32)</f>
        <v>0</v>
      </c>
      <c r="K33" s="347">
        <f t="shared" ref="K33" si="7">SUM(K26:K32)</f>
        <v>0</v>
      </c>
    </row>
    <row r="34" spans="1:2048 2055:3071 3078:4094 4101:5117 5124:6140 6147:7163 7170:8186 8193:9216 9218:10239 10241:13312 13319:14335 14342:15358 15365:16381" ht="12" customHeight="1" x14ac:dyDescent="0.2">
      <c r="A34" s="1009"/>
      <c r="B34" s="1010"/>
      <c r="C34" s="1010"/>
      <c r="D34" s="1010"/>
      <c r="E34" s="1010"/>
      <c r="F34" s="1010"/>
      <c r="G34" s="1010"/>
      <c r="H34" s="1010"/>
      <c r="I34" s="1010"/>
      <c r="J34" s="1010"/>
      <c r="K34" s="1011"/>
    </row>
    <row r="35" spans="1:2048 2055:3071 3078:4094 4101:5117 5124:6140 6147:7163 7170:8186 8193:9216 9218:10239 10241:13312 13319:14335 14342:15358 15365:16381" ht="18" customHeight="1" x14ac:dyDescent="0.2">
      <c r="A35" s="1003" t="s">
        <v>700</v>
      </c>
      <c r="B35" s="1004" t="s">
        <v>701</v>
      </c>
      <c r="C35" s="1004" t="s">
        <v>109</v>
      </c>
      <c r="D35" s="1007" t="s">
        <v>1263</v>
      </c>
      <c r="E35" s="1007"/>
      <c r="F35" s="1007"/>
      <c r="G35" s="1007"/>
      <c r="H35" s="1007"/>
      <c r="I35" s="1007"/>
      <c r="J35" s="1007"/>
      <c r="K35" s="1007"/>
    </row>
    <row r="36" spans="1:2048 2055:3071 3078:4094 4101:5117 5124:6140 6147:7163 7170:8186 8193:9216 9218:10239 10241:13312 13319:14335 14342:15358 15365:16381" ht="18" customHeight="1" x14ac:dyDescent="0.2">
      <c r="A36" s="1003"/>
      <c r="B36" s="1004"/>
      <c r="C36" s="1004"/>
      <c r="D36" s="1014" t="s">
        <v>110</v>
      </c>
      <c r="E36" s="1014"/>
      <c r="F36" s="1014"/>
      <c r="G36" s="1014"/>
      <c r="H36" s="1014"/>
      <c r="I36" s="1014"/>
      <c r="J36" s="1014" t="s">
        <v>111</v>
      </c>
      <c r="K36" s="1015"/>
    </row>
    <row r="37" spans="1:2048 2055:3071 3078:4094 4101:5117 5124:6140 6147:7163 7170:8186 8193:9216 9218:10239 10241:13312 13319:14335 14342:15358 15365:16381" ht="15" customHeight="1" x14ac:dyDescent="0.2">
      <c r="A37" s="1003"/>
      <c r="B37" s="1004"/>
      <c r="C37" s="1004"/>
      <c r="D37" s="1004" t="s">
        <v>112</v>
      </c>
      <c r="E37" s="1004"/>
      <c r="F37" s="1004" t="s">
        <v>113</v>
      </c>
      <c r="G37" s="1004"/>
      <c r="H37" s="1004" t="s">
        <v>114</v>
      </c>
      <c r="I37" s="1004" t="s">
        <v>702</v>
      </c>
      <c r="J37" s="1004" t="s">
        <v>115</v>
      </c>
      <c r="K37" s="1004" t="s">
        <v>702</v>
      </c>
    </row>
    <row r="38" spans="1:2048 2055:3071 3078:4094 4101:5117 5124:6140 6147:7163 7170:8186 8193:9216 9218:10239 10241:13312 13319:14335 14342:15358 15365:16381" ht="15" customHeight="1" x14ac:dyDescent="0.2">
      <c r="A38" s="1003"/>
      <c r="B38" s="1004"/>
      <c r="C38" s="1004"/>
      <c r="D38" s="137" t="s">
        <v>116</v>
      </c>
      <c r="E38" s="137" t="s">
        <v>117</v>
      </c>
      <c r="F38" s="137" t="s">
        <v>116</v>
      </c>
      <c r="G38" s="137" t="s">
        <v>117</v>
      </c>
      <c r="H38" s="1004"/>
      <c r="I38" s="1004"/>
      <c r="J38" s="1004"/>
      <c r="K38" s="1004"/>
    </row>
    <row r="39" spans="1:2048 2055:3071 3078:4094 4101:5117 5124:6140 6147:7163 7170:8186 8193:9216 9218:10239 10241:13312 13319:14335 14342:15358 15365:16381" ht="20.100000000000001" customHeight="1" x14ac:dyDescent="0.2">
      <c r="A39" s="996" t="s">
        <v>119</v>
      </c>
      <c r="B39" s="147" t="s">
        <v>134</v>
      </c>
      <c r="C39" s="998"/>
      <c r="D39" s="9"/>
      <c r="E39" s="9"/>
      <c r="F39" s="9"/>
      <c r="G39" s="9"/>
      <c r="H39" s="9"/>
      <c r="I39" s="9"/>
      <c r="J39" s="9"/>
      <c r="K39" s="138"/>
    </row>
    <row r="40" spans="1:2048 2055:3071 3078:4094 4101:5117 5124:6140 6147:7163 7170:8186 8193:9216 9218:10239 10241:13312 13319:14335 14342:15358 15365:16381" ht="20.100000000000001" customHeight="1" x14ac:dyDescent="0.2">
      <c r="A40" s="997"/>
      <c r="B40" s="147" t="s">
        <v>135</v>
      </c>
      <c r="C40" s="999"/>
      <c r="D40" s="9"/>
      <c r="E40" s="9"/>
      <c r="F40" s="9"/>
      <c r="G40" s="9"/>
      <c r="H40" s="9"/>
      <c r="I40" s="9"/>
      <c r="J40" s="9"/>
      <c r="K40" s="138"/>
    </row>
    <row r="41" spans="1:2048 2055:3071 3078:4094 4101:5117 5124:6140 6147:7163 7170:8186 8193:9216 9218:10239 10241:13312 13319:14335 14342:15358 15365:16381" ht="20.100000000000001" customHeight="1" x14ac:dyDescent="0.2">
      <c r="A41" s="996" t="s">
        <v>120</v>
      </c>
      <c r="B41" s="147" t="s">
        <v>134</v>
      </c>
      <c r="C41" s="1000"/>
      <c r="D41" s="9"/>
      <c r="E41" s="9"/>
      <c r="F41" s="9"/>
      <c r="G41" s="9"/>
      <c r="H41" s="9"/>
      <c r="I41" s="9"/>
      <c r="J41" s="9"/>
      <c r="K41" s="138"/>
    </row>
    <row r="42" spans="1:2048 2055:3071 3078:4094 4101:5117 5124:6140 6147:7163 7170:8186 8193:9216 9218:10239 10241:13312 13319:14335 14342:15358 15365:16381" ht="20.100000000000001" customHeight="1" x14ac:dyDescent="0.2">
      <c r="A42" s="997"/>
      <c r="B42" s="147" t="s">
        <v>135</v>
      </c>
      <c r="C42" s="999"/>
      <c r="D42" s="9"/>
      <c r="E42" s="9"/>
      <c r="F42" s="9"/>
      <c r="G42" s="9"/>
      <c r="H42" s="9"/>
      <c r="I42" s="9"/>
      <c r="J42" s="9"/>
      <c r="K42" s="138"/>
    </row>
    <row r="43" spans="1:2048 2055:3071 3078:4094 4101:5117 5124:6140 6147:7163 7170:8186 8193:9216 9218:10239 10241:13312 13319:14335 14342:15358 15365:16381" ht="20.100000000000001" customHeight="1" x14ac:dyDescent="0.2">
      <c r="A43" s="996" t="s">
        <v>121</v>
      </c>
      <c r="B43" s="147" t="s">
        <v>134</v>
      </c>
      <c r="C43" s="1000"/>
      <c r="D43" s="9"/>
      <c r="E43" s="9"/>
      <c r="F43" s="9"/>
      <c r="G43" s="9"/>
      <c r="H43" s="9"/>
      <c r="I43" s="9"/>
      <c r="J43" s="9"/>
      <c r="K43" s="138"/>
    </row>
    <row r="44" spans="1:2048 2055:3071 3078:4094 4101:5117 5124:6140 6147:7163 7170:8186 8193:9216 9218:10239 10241:13312 13319:14335 14342:15358 15365:16381" ht="20.100000000000001" customHeight="1" x14ac:dyDescent="0.2">
      <c r="A44" s="997"/>
      <c r="B44" s="147" t="s">
        <v>135</v>
      </c>
      <c r="C44" s="999"/>
      <c r="D44" s="9"/>
      <c r="E44" s="9"/>
      <c r="F44" s="9"/>
      <c r="G44" s="9"/>
      <c r="H44" s="9"/>
      <c r="I44" s="9"/>
      <c r="J44" s="9"/>
      <c r="K44" s="138"/>
    </row>
    <row r="45" spans="1:2048 2055:3071 3078:4094 4101:5117 5124:6140 6147:7163 7170:8186 8193:9216 9218:10239 10241:13312 13319:14335 14342:15358 15365:16381" ht="20.100000000000001" customHeight="1" x14ac:dyDescent="0.2">
      <c r="A45" s="136" t="s">
        <v>122</v>
      </c>
      <c r="B45" s="147" t="s">
        <v>134</v>
      </c>
      <c r="C45" s="527"/>
      <c r="D45" s="9"/>
      <c r="E45" s="9"/>
      <c r="F45" s="9"/>
      <c r="G45" s="9"/>
      <c r="H45" s="9"/>
      <c r="I45" s="9"/>
      <c r="J45" s="9"/>
      <c r="K45" s="138"/>
    </row>
    <row r="46" spans="1:2048 2055:3071 3078:4094 4101:5117 5124:6140 6147:7163 7170:8186 8193:9216 9218:10239 10241:13312 13319:14335 14342:15358 15365:16381" s="148" customFormat="1" ht="20.100000000000001" customHeight="1" x14ac:dyDescent="0.25">
      <c r="A46" s="1017" t="s">
        <v>114</v>
      </c>
      <c r="B46" s="1018"/>
      <c r="C46" s="347">
        <f>SUM(C39:C45)</f>
        <v>0</v>
      </c>
      <c r="D46" s="347">
        <f>SUM(D39:D45)</f>
        <v>0</v>
      </c>
      <c r="E46" s="347">
        <f t="shared" ref="E46" si="8">SUM(E39:E45)</f>
        <v>0</v>
      </c>
      <c r="F46" s="347">
        <f t="shared" ref="F46" si="9">SUM(F39:F45)</f>
        <v>0</v>
      </c>
      <c r="G46" s="347">
        <f t="shared" ref="G46" si="10">SUM(G39:G45)</f>
        <v>0</v>
      </c>
      <c r="H46" s="347">
        <f t="shared" ref="H46" si="11">SUM(H39:H45)</f>
        <v>0</v>
      </c>
      <c r="I46" s="347">
        <f t="shared" ref="I46" si="12">SUM(I39:I45)</f>
        <v>0</v>
      </c>
      <c r="J46" s="347">
        <f t="shared" ref="J46" si="13">SUM(J39:J45)</f>
        <v>0</v>
      </c>
      <c r="K46" s="347">
        <f t="shared" ref="K46" si="14">SUM(K39:K45)</f>
        <v>0</v>
      </c>
      <c r="L46" s="1021"/>
      <c r="M46" s="1022"/>
      <c r="N46" s="191"/>
      <c r="O46" s="191"/>
      <c r="P46" s="191"/>
      <c r="Q46" s="191"/>
      <c r="R46" s="191"/>
      <c r="S46" s="191"/>
      <c r="T46" s="192"/>
      <c r="U46" s="190"/>
      <c r="V46" s="150"/>
      <c r="W46" s="1019"/>
      <c r="X46" s="1020"/>
      <c r="AE46" s="149"/>
      <c r="AG46" s="150"/>
      <c r="AH46" s="1019"/>
      <c r="AI46" s="1020"/>
      <c r="AP46" s="149"/>
      <c r="AR46" s="150"/>
      <c r="AS46" s="1019"/>
      <c r="AT46" s="1020"/>
      <c r="BA46" s="149"/>
      <c r="BC46" s="150"/>
      <c r="BD46" s="1019"/>
      <c r="BE46" s="1020"/>
      <c r="BL46" s="149"/>
      <c r="BN46" s="150"/>
      <c r="BO46" s="1019"/>
      <c r="BP46" s="1020"/>
      <c r="BW46" s="149"/>
      <c r="BY46" s="150"/>
      <c r="BZ46" s="1019"/>
      <c r="CA46" s="1020"/>
      <c r="CH46" s="149"/>
      <c r="CJ46" s="150"/>
      <c r="CK46" s="1019"/>
      <c r="CL46" s="1020"/>
      <c r="CS46" s="149"/>
      <c r="CU46" s="150"/>
      <c r="CV46" s="1019"/>
      <c r="CW46" s="1020"/>
      <c r="DD46" s="149"/>
      <c r="DF46" s="150"/>
      <c r="DG46" s="1019"/>
      <c r="DH46" s="1020"/>
      <c r="DO46" s="149"/>
      <c r="DQ46" s="150"/>
      <c r="DR46" s="1019"/>
      <c r="DS46" s="1020"/>
      <c r="DZ46" s="149"/>
      <c r="EB46" s="150"/>
      <c r="EC46" s="1019"/>
      <c r="ED46" s="1020"/>
      <c r="EK46" s="149"/>
      <c r="EM46" s="150"/>
      <c r="EN46" s="1019"/>
      <c r="EO46" s="1020"/>
      <c r="EV46" s="149"/>
      <c r="EX46" s="150"/>
      <c r="EY46" s="1019"/>
      <c r="EZ46" s="1020"/>
      <c r="FG46" s="149"/>
      <c r="FI46" s="150"/>
      <c r="FJ46" s="1019"/>
      <c r="FK46" s="1020"/>
      <c r="FR46" s="149"/>
      <c r="FT46" s="150"/>
      <c r="FU46" s="1019"/>
      <c r="FV46" s="1020"/>
      <c r="GC46" s="149"/>
      <c r="GE46" s="150"/>
      <c r="GF46" s="1019"/>
      <c r="GG46" s="1020"/>
      <c r="GN46" s="149"/>
      <c r="GP46" s="150"/>
      <c r="GQ46" s="1019"/>
      <c r="GR46" s="1020"/>
      <c r="GY46" s="149"/>
      <c r="HA46" s="150"/>
      <c r="HB46" s="1019"/>
      <c r="HC46" s="1020"/>
      <c r="HJ46" s="149"/>
      <c r="HL46" s="150"/>
      <c r="HM46" s="1019"/>
      <c r="HN46" s="1020"/>
      <c r="HU46" s="149"/>
      <c r="HW46" s="150"/>
      <c r="HX46" s="1019"/>
      <c r="HY46" s="1020"/>
      <c r="IF46" s="149"/>
      <c r="IH46" s="150"/>
      <c r="II46" s="1019"/>
      <c r="IJ46" s="1020"/>
      <c r="IQ46" s="149"/>
      <c r="IS46" s="150"/>
      <c r="IT46" s="1019"/>
      <c r="IU46" s="1020"/>
      <c r="JB46" s="149"/>
      <c r="JD46" s="150"/>
      <c r="JE46" s="1019"/>
      <c r="JF46" s="1020"/>
      <c r="JM46" s="149"/>
      <c r="JO46" s="150"/>
      <c r="JP46" s="1019"/>
      <c r="JQ46" s="1020"/>
      <c r="JX46" s="149"/>
      <c r="JZ46" s="150"/>
      <c r="KA46" s="1019"/>
      <c r="KB46" s="1020"/>
      <c r="KI46" s="149"/>
      <c r="KK46" s="150"/>
      <c r="KL46" s="1019"/>
      <c r="KM46" s="1020"/>
      <c r="KT46" s="149"/>
      <c r="KV46" s="150"/>
      <c r="KW46" s="1019"/>
      <c r="KX46" s="1020"/>
      <c r="LE46" s="149"/>
      <c r="LG46" s="150"/>
      <c r="LH46" s="1019"/>
      <c r="LI46" s="1020"/>
      <c r="LP46" s="149"/>
      <c r="LR46" s="150"/>
      <c r="LS46" s="1019"/>
      <c r="LT46" s="1020"/>
      <c r="MA46" s="149"/>
      <c r="MC46" s="150"/>
      <c r="MD46" s="1019"/>
      <c r="ME46" s="1020"/>
      <c r="ML46" s="149"/>
      <c r="MN46" s="150"/>
      <c r="MO46" s="1019"/>
      <c r="MP46" s="1020"/>
      <c r="MW46" s="149"/>
      <c r="MY46" s="150"/>
      <c r="MZ46" s="1019"/>
      <c r="NA46" s="1020"/>
      <c r="NH46" s="149"/>
      <c r="NJ46" s="150"/>
      <c r="NK46" s="1019"/>
      <c r="NL46" s="1020"/>
      <c r="NS46" s="149"/>
      <c r="NU46" s="150"/>
      <c r="NV46" s="1019"/>
      <c r="NW46" s="1020"/>
      <c r="OD46" s="149"/>
      <c r="OF46" s="150"/>
      <c r="OG46" s="1019"/>
      <c r="OH46" s="1020"/>
      <c r="OO46" s="149"/>
      <c r="OQ46" s="150"/>
      <c r="OR46" s="1019"/>
      <c r="OS46" s="1020"/>
      <c r="OZ46" s="149"/>
      <c r="PB46" s="150"/>
      <c r="PC46" s="1019"/>
      <c r="PD46" s="1020"/>
      <c r="PK46" s="149"/>
      <c r="PM46" s="150"/>
      <c r="PN46" s="1019"/>
      <c r="PO46" s="1020"/>
      <c r="PV46" s="149"/>
      <c r="PX46" s="150"/>
      <c r="PY46" s="1019"/>
      <c r="PZ46" s="1020"/>
      <c r="QG46" s="149"/>
      <c r="QI46" s="150"/>
      <c r="QJ46" s="1019"/>
      <c r="QK46" s="1020"/>
      <c r="QR46" s="149"/>
      <c r="QT46" s="150"/>
      <c r="QU46" s="1019"/>
      <c r="QV46" s="1020"/>
      <c r="RC46" s="149"/>
      <c r="RE46" s="150"/>
      <c r="RF46" s="1019"/>
      <c r="RG46" s="1020"/>
      <c r="RN46" s="149"/>
      <c r="RP46" s="150"/>
      <c r="RQ46" s="1019"/>
      <c r="RR46" s="1020"/>
      <c r="RY46" s="149"/>
      <c r="SA46" s="150"/>
      <c r="SB46" s="1019"/>
      <c r="SC46" s="1020"/>
      <c r="SJ46" s="149"/>
      <c r="SL46" s="150"/>
      <c r="SM46" s="1019"/>
      <c r="SN46" s="1020"/>
      <c r="SU46" s="149"/>
      <c r="SW46" s="150"/>
      <c r="SX46" s="1019"/>
      <c r="SY46" s="1020"/>
      <c r="TF46" s="149"/>
      <c r="TH46" s="150"/>
      <c r="TI46" s="1019"/>
      <c r="TJ46" s="1020"/>
      <c r="TQ46" s="149"/>
      <c r="TS46" s="150"/>
      <c r="TT46" s="1019"/>
      <c r="TU46" s="1020"/>
      <c r="UB46" s="149"/>
      <c r="UD46" s="150"/>
      <c r="UE46" s="1019"/>
      <c r="UF46" s="1020"/>
      <c r="UM46" s="149"/>
      <c r="UO46" s="150"/>
      <c r="UP46" s="1019"/>
      <c r="UQ46" s="1020"/>
      <c r="UX46" s="149"/>
      <c r="UZ46" s="150"/>
      <c r="VA46" s="1019"/>
      <c r="VB46" s="1020"/>
      <c r="VI46" s="149"/>
      <c r="VK46" s="150"/>
      <c r="VL46" s="1019"/>
      <c r="VM46" s="1020"/>
      <c r="VT46" s="149"/>
      <c r="VV46" s="150"/>
      <c r="VW46" s="1019"/>
      <c r="VX46" s="1020"/>
      <c r="WE46" s="149"/>
      <c r="WG46" s="150"/>
      <c r="WH46" s="1019"/>
      <c r="WI46" s="1020"/>
      <c r="WP46" s="149"/>
      <c r="WR46" s="150"/>
      <c r="WS46" s="1019"/>
      <c r="WT46" s="1020"/>
      <c r="XA46" s="149"/>
      <c r="XC46" s="150"/>
      <c r="XD46" s="1019"/>
      <c r="XE46" s="1020"/>
      <c r="XL46" s="149"/>
      <c r="XN46" s="150"/>
      <c r="XO46" s="1019"/>
      <c r="XP46" s="1020"/>
      <c r="XW46" s="149"/>
      <c r="XY46" s="150"/>
      <c r="XZ46" s="1019"/>
      <c r="YA46" s="1020"/>
      <c r="YH46" s="149"/>
      <c r="YJ46" s="150"/>
      <c r="YK46" s="1019"/>
      <c r="YL46" s="1020"/>
      <c r="YS46" s="149"/>
      <c r="YU46" s="150"/>
      <c r="YV46" s="1019"/>
      <c r="YW46" s="1020"/>
      <c r="ZD46" s="149"/>
      <c r="ZF46" s="150"/>
      <c r="ZG46" s="1019"/>
      <c r="ZH46" s="1020"/>
      <c r="ZO46" s="149"/>
      <c r="ZQ46" s="150"/>
      <c r="ZR46" s="1019"/>
      <c r="ZS46" s="1020"/>
      <c r="ZZ46" s="149"/>
      <c r="AAB46" s="150"/>
      <c r="AAC46" s="1019"/>
      <c r="AAD46" s="1020"/>
      <c r="AAK46" s="149"/>
      <c r="AAM46" s="150"/>
      <c r="AAN46" s="1019"/>
      <c r="AAO46" s="1020"/>
      <c r="AAV46" s="149"/>
      <c r="AAX46" s="150"/>
      <c r="AAY46" s="1019"/>
      <c r="AAZ46" s="1020"/>
      <c r="ABG46" s="149"/>
      <c r="ABI46" s="150"/>
      <c r="ABJ46" s="1019"/>
      <c r="ABK46" s="1020"/>
      <c r="ABR46" s="149"/>
      <c r="ABT46" s="150"/>
      <c r="ABU46" s="1019"/>
      <c r="ABV46" s="1020"/>
      <c r="ACC46" s="149"/>
      <c r="ACE46" s="150"/>
      <c r="ACF46" s="1019"/>
      <c r="ACG46" s="1020"/>
      <c r="ACN46" s="149"/>
      <c r="ACP46" s="150"/>
      <c r="ACQ46" s="1019"/>
      <c r="ACR46" s="1020"/>
      <c r="ACY46" s="149"/>
      <c r="ADA46" s="150"/>
      <c r="ADB46" s="1019"/>
      <c r="ADC46" s="1020"/>
      <c r="ADJ46" s="149"/>
      <c r="ADL46" s="150"/>
      <c r="ADM46" s="1019"/>
      <c r="ADN46" s="1020"/>
      <c r="ADU46" s="149"/>
      <c r="ADW46" s="150"/>
      <c r="ADX46" s="1019"/>
      <c r="ADY46" s="1020"/>
      <c r="AEF46" s="149"/>
      <c r="AEH46" s="150"/>
      <c r="AEI46" s="1019"/>
      <c r="AEJ46" s="1020"/>
      <c r="AEQ46" s="149"/>
      <c r="AES46" s="150"/>
      <c r="AET46" s="1019"/>
      <c r="AEU46" s="1020"/>
      <c r="AFB46" s="149"/>
      <c r="AFD46" s="150"/>
      <c r="AFE46" s="1019"/>
      <c r="AFF46" s="1020"/>
      <c r="AFM46" s="149"/>
      <c r="AFO46" s="150"/>
      <c r="AFP46" s="1019"/>
      <c r="AFQ46" s="1020"/>
      <c r="AFX46" s="149"/>
      <c r="AFZ46" s="150"/>
      <c r="AGA46" s="1019"/>
      <c r="AGB46" s="1020"/>
      <c r="AGI46" s="149"/>
      <c r="AGK46" s="150"/>
      <c r="AGL46" s="1019"/>
      <c r="AGM46" s="1020"/>
      <c r="AGT46" s="149"/>
      <c r="AGV46" s="150"/>
      <c r="AGW46" s="1019"/>
      <c r="AGX46" s="1020"/>
      <c r="AHE46" s="149"/>
      <c r="AHG46" s="150"/>
      <c r="AHH46" s="1019"/>
      <c r="AHI46" s="1020"/>
      <c r="AHP46" s="149"/>
      <c r="AHR46" s="150"/>
      <c r="AHS46" s="1019"/>
      <c r="AHT46" s="1020"/>
      <c r="AIA46" s="149"/>
      <c r="AIC46" s="150"/>
      <c r="AID46" s="1019"/>
      <c r="AIE46" s="1020"/>
      <c r="AIL46" s="149"/>
      <c r="AIN46" s="150"/>
      <c r="AIO46" s="1019"/>
      <c r="AIP46" s="1020"/>
      <c r="AIW46" s="149"/>
      <c r="AIY46" s="150"/>
      <c r="AIZ46" s="1019"/>
      <c r="AJA46" s="1020"/>
      <c r="AJH46" s="149"/>
      <c r="AJJ46" s="150"/>
      <c r="AJK46" s="1019"/>
      <c r="AJL46" s="1020"/>
      <c r="AJS46" s="149"/>
      <c r="AJU46" s="150"/>
      <c r="AJV46" s="1019"/>
      <c r="AJW46" s="1020"/>
      <c r="AKD46" s="149"/>
      <c r="AKF46" s="150"/>
      <c r="AKG46" s="1019"/>
      <c r="AKH46" s="1020"/>
      <c r="AKO46" s="149"/>
      <c r="AKQ46" s="150"/>
      <c r="AKR46" s="1019"/>
      <c r="AKS46" s="1020"/>
      <c r="AKZ46" s="149"/>
      <c r="ALB46" s="150"/>
      <c r="ALC46" s="1019"/>
      <c r="ALD46" s="1020"/>
      <c r="ALK46" s="149"/>
      <c r="ALM46" s="150"/>
      <c r="ALN46" s="1019"/>
      <c r="ALO46" s="1020"/>
      <c r="ALV46" s="149"/>
      <c r="ALX46" s="150"/>
      <c r="ALY46" s="1019"/>
      <c r="ALZ46" s="1020"/>
      <c r="AMG46" s="149"/>
      <c r="AMI46" s="150"/>
      <c r="AMJ46" s="1019"/>
      <c r="AMK46" s="1020"/>
      <c r="AMR46" s="149"/>
      <c r="AMT46" s="150"/>
      <c r="AMU46" s="1019"/>
      <c r="AMV46" s="1020"/>
      <c r="ANC46" s="149"/>
      <c r="ANE46" s="150"/>
      <c r="ANF46" s="1019"/>
      <c r="ANG46" s="1020"/>
      <c r="ANN46" s="149"/>
      <c r="ANP46" s="150"/>
      <c r="ANQ46" s="1019"/>
      <c r="ANR46" s="1020"/>
      <c r="ANY46" s="149"/>
      <c r="AOA46" s="150"/>
      <c r="AOB46" s="1019"/>
      <c r="AOC46" s="1020"/>
      <c r="AOJ46" s="149"/>
      <c r="AOL46" s="150"/>
      <c r="AOM46" s="1019"/>
      <c r="AON46" s="1020"/>
      <c r="AOU46" s="149"/>
      <c r="AOW46" s="150"/>
      <c r="AOX46" s="1019"/>
      <c r="AOY46" s="1020"/>
      <c r="APF46" s="149"/>
      <c r="APH46" s="150"/>
      <c r="API46" s="1019"/>
      <c r="APJ46" s="1020"/>
      <c r="APQ46" s="149"/>
      <c r="APS46" s="150"/>
      <c r="APT46" s="1019"/>
      <c r="APU46" s="1020"/>
      <c r="AQB46" s="149"/>
      <c r="AQD46" s="150"/>
      <c r="AQE46" s="1019"/>
      <c r="AQF46" s="1020"/>
      <c r="AQM46" s="149"/>
      <c r="AQO46" s="150"/>
      <c r="AQP46" s="1019"/>
      <c r="AQQ46" s="1020"/>
      <c r="AQX46" s="149"/>
      <c r="AQZ46" s="150"/>
      <c r="ARA46" s="1019"/>
      <c r="ARB46" s="1020"/>
      <c r="ARI46" s="149"/>
      <c r="ARK46" s="150"/>
      <c r="ARL46" s="1019"/>
      <c r="ARM46" s="1020"/>
      <c r="ART46" s="149"/>
      <c r="ARV46" s="150"/>
      <c r="ARW46" s="1019"/>
      <c r="ARX46" s="1020"/>
      <c r="ASE46" s="149"/>
      <c r="ASG46" s="150"/>
      <c r="ASH46" s="1019"/>
      <c r="ASI46" s="1020"/>
      <c r="ASP46" s="149"/>
      <c r="ASR46" s="150"/>
      <c r="ASS46" s="1019"/>
      <c r="AST46" s="1020"/>
      <c r="ATA46" s="149"/>
      <c r="ATC46" s="150"/>
      <c r="ATD46" s="1019"/>
      <c r="ATE46" s="1020"/>
      <c r="ATL46" s="149"/>
      <c r="ATN46" s="150"/>
      <c r="ATO46" s="1019"/>
      <c r="ATP46" s="1020"/>
      <c r="ATW46" s="149"/>
      <c r="ATY46" s="150"/>
      <c r="ATZ46" s="1019"/>
      <c r="AUA46" s="1020"/>
      <c r="AUH46" s="149"/>
      <c r="AUJ46" s="150"/>
      <c r="AUK46" s="1019"/>
      <c r="AUL46" s="1020"/>
      <c r="AUS46" s="149"/>
      <c r="AUU46" s="150"/>
      <c r="AUV46" s="1019"/>
      <c r="AUW46" s="1020"/>
      <c r="AVD46" s="149"/>
      <c r="AVF46" s="150"/>
      <c r="AVG46" s="1019"/>
      <c r="AVH46" s="1020"/>
      <c r="AVO46" s="149"/>
      <c r="AVQ46" s="150"/>
      <c r="AVR46" s="1019"/>
      <c r="AVS46" s="1020"/>
      <c r="AVZ46" s="149"/>
      <c r="AWB46" s="150"/>
      <c r="AWC46" s="1019"/>
      <c r="AWD46" s="1020"/>
      <c r="AWK46" s="149"/>
      <c r="AWM46" s="150"/>
      <c r="AWN46" s="1019"/>
      <c r="AWO46" s="1020"/>
      <c r="AWV46" s="149"/>
      <c r="AWX46" s="150"/>
      <c r="AWY46" s="1019"/>
      <c r="AWZ46" s="1020"/>
      <c r="AXG46" s="149"/>
      <c r="AXI46" s="150"/>
      <c r="AXJ46" s="1019"/>
      <c r="AXK46" s="1020"/>
      <c r="AXR46" s="149"/>
      <c r="AXT46" s="150"/>
      <c r="AXU46" s="1019"/>
      <c r="AXV46" s="1020"/>
      <c r="AYC46" s="149"/>
      <c r="AYE46" s="150"/>
      <c r="AYF46" s="1019"/>
      <c r="AYG46" s="1020"/>
      <c r="AYN46" s="149"/>
      <c r="AYP46" s="150"/>
      <c r="AYQ46" s="1019"/>
      <c r="AYR46" s="1020"/>
      <c r="AYY46" s="149"/>
      <c r="AZA46" s="150"/>
      <c r="AZB46" s="1019"/>
      <c r="AZC46" s="1020"/>
      <c r="AZJ46" s="149"/>
      <c r="AZL46" s="150"/>
      <c r="AZM46" s="1019"/>
      <c r="AZN46" s="1020"/>
      <c r="AZU46" s="149"/>
      <c r="AZW46" s="150"/>
      <c r="AZX46" s="1019"/>
      <c r="AZY46" s="1020"/>
      <c r="BAF46" s="149"/>
      <c r="BAH46" s="150"/>
      <c r="BAI46" s="1019"/>
      <c r="BAJ46" s="1020"/>
      <c r="BAQ46" s="149"/>
      <c r="BAS46" s="150"/>
      <c r="BAT46" s="1019"/>
      <c r="BAU46" s="1020"/>
      <c r="BBB46" s="149"/>
      <c r="BBD46" s="150"/>
      <c r="BBE46" s="1019"/>
      <c r="BBF46" s="1020"/>
      <c r="BBM46" s="149"/>
      <c r="BBO46" s="150"/>
      <c r="BBP46" s="1019"/>
      <c r="BBQ46" s="1020"/>
      <c r="BBX46" s="149"/>
      <c r="BBZ46" s="150"/>
      <c r="BCA46" s="1019"/>
      <c r="BCB46" s="1020"/>
      <c r="BCI46" s="149"/>
      <c r="BCK46" s="150"/>
      <c r="BCL46" s="1019"/>
      <c r="BCM46" s="1020"/>
      <c r="BCT46" s="149"/>
      <c r="BCV46" s="150"/>
      <c r="BCW46" s="1019"/>
      <c r="BCX46" s="1020"/>
      <c r="BDE46" s="149"/>
      <c r="BDG46" s="150"/>
      <c r="BDH46" s="1019"/>
      <c r="BDI46" s="1020"/>
      <c r="BDP46" s="149"/>
      <c r="BDR46" s="150"/>
      <c r="BDS46" s="1019"/>
      <c r="BDT46" s="1020"/>
      <c r="BEA46" s="149"/>
      <c r="BEC46" s="150"/>
      <c r="BED46" s="1019"/>
      <c r="BEE46" s="1020"/>
      <c r="BEL46" s="149"/>
      <c r="BEN46" s="150"/>
      <c r="BEO46" s="1019"/>
      <c r="BEP46" s="1020"/>
      <c r="BEW46" s="149"/>
      <c r="BEY46" s="150"/>
      <c r="BEZ46" s="1019"/>
      <c r="BFA46" s="1020"/>
      <c r="BFH46" s="149"/>
      <c r="BFJ46" s="150"/>
      <c r="BFK46" s="1019"/>
      <c r="BFL46" s="1020"/>
      <c r="BFS46" s="149"/>
      <c r="BFU46" s="150"/>
      <c r="BFV46" s="1019"/>
      <c r="BFW46" s="1020"/>
      <c r="BGD46" s="149"/>
      <c r="BGF46" s="150"/>
      <c r="BGG46" s="1019"/>
      <c r="BGH46" s="1020"/>
      <c r="BGO46" s="149"/>
      <c r="BGQ46" s="150"/>
      <c r="BGR46" s="1019"/>
      <c r="BGS46" s="1020"/>
      <c r="BGZ46" s="149"/>
      <c r="BHB46" s="150"/>
      <c r="BHC46" s="1019"/>
      <c r="BHD46" s="1020"/>
      <c r="BHK46" s="149"/>
      <c r="BHM46" s="150"/>
      <c r="BHN46" s="1019"/>
      <c r="BHO46" s="1020"/>
      <c r="BHV46" s="149"/>
      <c r="BHX46" s="150"/>
      <c r="BHY46" s="1019"/>
      <c r="BHZ46" s="1020"/>
      <c r="BIG46" s="149"/>
      <c r="BII46" s="150"/>
      <c r="BIJ46" s="1019"/>
      <c r="BIK46" s="1020"/>
      <c r="BIR46" s="149"/>
      <c r="BIT46" s="150"/>
      <c r="BIU46" s="1019"/>
      <c r="BIV46" s="1020"/>
      <c r="BJC46" s="149"/>
      <c r="BJE46" s="150"/>
      <c r="BJF46" s="1019"/>
      <c r="BJG46" s="1020"/>
      <c r="BJN46" s="149"/>
      <c r="BJP46" s="150"/>
      <c r="BJQ46" s="1019"/>
      <c r="BJR46" s="1020"/>
      <c r="BJY46" s="149"/>
      <c r="BKA46" s="150"/>
      <c r="BKB46" s="1019"/>
      <c r="BKC46" s="1020"/>
      <c r="BKJ46" s="149"/>
      <c r="BKL46" s="150"/>
      <c r="BKM46" s="1019"/>
      <c r="BKN46" s="1020"/>
      <c r="BKU46" s="149"/>
      <c r="BKW46" s="150"/>
      <c r="BKX46" s="1019"/>
      <c r="BKY46" s="1020"/>
      <c r="BLF46" s="149"/>
      <c r="BLH46" s="150"/>
      <c r="BLI46" s="1019"/>
      <c r="BLJ46" s="1020"/>
      <c r="BLQ46" s="149"/>
      <c r="BLS46" s="150"/>
      <c r="BLT46" s="1019"/>
      <c r="BLU46" s="1020"/>
      <c r="BMB46" s="149"/>
      <c r="BMD46" s="150"/>
      <c r="BME46" s="1019"/>
      <c r="BMF46" s="1020"/>
      <c r="BMM46" s="149"/>
      <c r="BMO46" s="150"/>
      <c r="BMP46" s="1019"/>
      <c r="BMQ46" s="1020"/>
      <c r="BMX46" s="149"/>
      <c r="BMZ46" s="150"/>
      <c r="BNA46" s="1019"/>
      <c r="BNB46" s="1020"/>
      <c r="BNI46" s="149"/>
      <c r="BNK46" s="150"/>
      <c r="BNL46" s="1019"/>
      <c r="BNM46" s="1020"/>
      <c r="BNT46" s="149"/>
      <c r="BNV46" s="150"/>
      <c r="BNW46" s="1019"/>
      <c r="BNX46" s="1020"/>
      <c r="BOE46" s="149"/>
      <c r="BOG46" s="150"/>
      <c r="BOH46" s="1019"/>
      <c r="BOI46" s="1020"/>
      <c r="BOP46" s="149"/>
      <c r="BOR46" s="150"/>
      <c r="BOS46" s="1019"/>
      <c r="BOT46" s="1020"/>
      <c r="BPA46" s="149"/>
      <c r="BPC46" s="150"/>
      <c r="BPD46" s="1019"/>
      <c r="BPE46" s="1020"/>
      <c r="BPL46" s="149"/>
      <c r="BPN46" s="150"/>
      <c r="BPO46" s="1019"/>
      <c r="BPP46" s="1020"/>
      <c r="BPW46" s="149"/>
      <c r="BPY46" s="150"/>
      <c r="BPZ46" s="1019"/>
      <c r="BQA46" s="1020"/>
      <c r="BQH46" s="149"/>
      <c r="BQJ46" s="150"/>
      <c r="BQK46" s="1019"/>
      <c r="BQL46" s="1020"/>
      <c r="BQS46" s="149"/>
      <c r="BQU46" s="150"/>
      <c r="BQV46" s="1019"/>
      <c r="BQW46" s="1020"/>
      <c r="BRD46" s="149"/>
      <c r="BRF46" s="150"/>
      <c r="BRG46" s="1019"/>
      <c r="BRH46" s="1020"/>
      <c r="BRO46" s="149"/>
      <c r="BRQ46" s="150"/>
      <c r="BRR46" s="1019"/>
      <c r="BRS46" s="1020"/>
      <c r="BRZ46" s="149"/>
      <c r="BSB46" s="150"/>
      <c r="BSC46" s="1019"/>
      <c r="BSD46" s="1020"/>
      <c r="BSK46" s="149"/>
      <c r="BSM46" s="150"/>
      <c r="BSN46" s="1019"/>
      <c r="BSO46" s="1020"/>
      <c r="BSV46" s="149"/>
      <c r="BSX46" s="150"/>
      <c r="BSY46" s="1019"/>
      <c r="BSZ46" s="1020"/>
      <c r="BTG46" s="149"/>
      <c r="BTI46" s="150"/>
      <c r="BTJ46" s="1019"/>
      <c r="BTK46" s="1020"/>
      <c r="BTR46" s="149"/>
      <c r="BTT46" s="150"/>
      <c r="BTU46" s="1019"/>
      <c r="BTV46" s="1020"/>
      <c r="BUC46" s="149"/>
      <c r="BUE46" s="150"/>
      <c r="BUF46" s="1019"/>
      <c r="BUG46" s="1020"/>
      <c r="BUN46" s="149"/>
      <c r="BUP46" s="150"/>
      <c r="BUQ46" s="1019"/>
      <c r="BUR46" s="1020"/>
      <c r="BUY46" s="149"/>
      <c r="BVA46" s="150"/>
      <c r="BVB46" s="1019"/>
      <c r="BVC46" s="1020"/>
      <c r="BVJ46" s="149"/>
      <c r="BVL46" s="150"/>
      <c r="BVM46" s="1019"/>
      <c r="BVN46" s="1020"/>
      <c r="BVU46" s="149"/>
      <c r="BVW46" s="150"/>
      <c r="BVX46" s="1019"/>
      <c r="BVY46" s="1020"/>
      <c r="BWF46" s="149"/>
      <c r="BWH46" s="150"/>
      <c r="BWI46" s="1019"/>
      <c r="BWJ46" s="1020"/>
      <c r="BWQ46" s="149"/>
      <c r="BWS46" s="150"/>
      <c r="BWT46" s="1019"/>
      <c r="BWU46" s="1020"/>
      <c r="BXB46" s="149"/>
      <c r="BXD46" s="150"/>
      <c r="BXE46" s="1019"/>
      <c r="BXF46" s="1020"/>
      <c r="BXM46" s="149"/>
      <c r="BXO46" s="150"/>
      <c r="BXP46" s="1019"/>
      <c r="BXQ46" s="1020"/>
      <c r="BXX46" s="149"/>
      <c r="BXZ46" s="150"/>
      <c r="BYA46" s="1019"/>
      <c r="BYB46" s="1020"/>
      <c r="BYI46" s="149"/>
      <c r="BYK46" s="150"/>
      <c r="BYL46" s="1019"/>
      <c r="BYM46" s="1020"/>
      <c r="BYT46" s="149"/>
      <c r="BYV46" s="150"/>
      <c r="BYW46" s="1019"/>
      <c r="BYX46" s="1020"/>
      <c r="BZE46" s="149"/>
      <c r="BZG46" s="150"/>
      <c r="BZH46" s="1019"/>
      <c r="BZI46" s="1020"/>
      <c r="BZP46" s="149"/>
      <c r="BZR46" s="150"/>
      <c r="BZS46" s="1019"/>
      <c r="BZT46" s="1020"/>
      <c r="CAA46" s="149"/>
      <c r="CAC46" s="150"/>
      <c r="CAD46" s="1019"/>
      <c r="CAE46" s="1020"/>
      <c r="CAL46" s="149"/>
      <c r="CAN46" s="150"/>
      <c r="CAO46" s="1019"/>
      <c r="CAP46" s="1020"/>
      <c r="CAW46" s="149"/>
      <c r="CAY46" s="150"/>
      <c r="CAZ46" s="1019"/>
      <c r="CBA46" s="1020"/>
      <c r="CBH46" s="149"/>
      <c r="CBJ46" s="150"/>
      <c r="CBK46" s="1019"/>
      <c r="CBL46" s="1020"/>
      <c r="CBS46" s="149"/>
      <c r="CBU46" s="150"/>
      <c r="CBV46" s="1019"/>
      <c r="CBW46" s="1020"/>
      <c r="CCD46" s="149"/>
      <c r="CCF46" s="150"/>
      <c r="CCG46" s="1019"/>
      <c r="CCH46" s="1020"/>
      <c r="CCO46" s="149"/>
      <c r="CCQ46" s="150"/>
      <c r="CCR46" s="1019"/>
      <c r="CCS46" s="1020"/>
      <c r="CCZ46" s="149"/>
      <c r="CDB46" s="150"/>
      <c r="CDC46" s="1019"/>
      <c r="CDD46" s="1020"/>
      <c r="CDK46" s="149"/>
      <c r="CDM46" s="150"/>
      <c r="CDN46" s="1019"/>
      <c r="CDO46" s="1020"/>
      <c r="CDV46" s="149"/>
      <c r="CDX46" s="150"/>
      <c r="CDY46" s="1019"/>
      <c r="CDZ46" s="1020"/>
      <c r="CEG46" s="149"/>
      <c r="CEI46" s="150"/>
      <c r="CEJ46" s="1019"/>
      <c r="CEK46" s="1020"/>
      <c r="CER46" s="149"/>
      <c r="CET46" s="150"/>
      <c r="CEU46" s="1019"/>
      <c r="CEV46" s="1020"/>
      <c r="CFC46" s="149"/>
      <c r="CFE46" s="150"/>
      <c r="CFF46" s="1019"/>
      <c r="CFG46" s="1020"/>
      <c r="CFN46" s="149"/>
      <c r="CFP46" s="150"/>
      <c r="CFQ46" s="1019"/>
      <c r="CFR46" s="1020"/>
      <c r="CFY46" s="149"/>
      <c r="CGA46" s="150"/>
      <c r="CGB46" s="1019"/>
      <c r="CGC46" s="1020"/>
      <c r="CGJ46" s="149"/>
      <c r="CGL46" s="150"/>
      <c r="CGM46" s="1019"/>
      <c r="CGN46" s="1020"/>
      <c r="CGU46" s="149"/>
      <c r="CGW46" s="150"/>
      <c r="CGX46" s="1019"/>
      <c r="CGY46" s="1020"/>
      <c r="CHF46" s="149"/>
      <c r="CHH46" s="150"/>
      <c r="CHI46" s="1019"/>
      <c r="CHJ46" s="1020"/>
      <c r="CHQ46" s="149"/>
      <c r="CHS46" s="150"/>
      <c r="CHT46" s="1019"/>
      <c r="CHU46" s="1020"/>
      <c r="CIB46" s="149"/>
      <c r="CID46" s="150"/>
      <c r="CIE46" s="1019"/>
      <c r="CIF46" s="1020"/>
      <c r="CIM46" s="149"/>
      <c r="CIO46" s="150"/>
      <c r="CIP46" s="1019"/>
      <c r="CIQ46" s="1020"/>
      <c r="CIX46" s="149"/>
      <c r="CIZ46" s="150"/>
      <c r="CJA46" s="1019"/>
      <c r="CJB46" s="1020"/>
      <c r="CJI46" s="149"/>
      <c r="CJK46" s="150"/>
      <c r="CJL46" s="1019"/>
      <c r="CJM46" s="1020"/>
      <c r="CJT46" s="149"/>
      <c r="CJV46" s="150"/>
      <c r="CJW46" s="1019"/>
      <c r="CJX46" s="1020"/>
      <c r="CKE46" s="149"/>
      <c r="CKG46" s="150"/>
      <c r="CKH46" s="1019"/>
      <c r="CKI46" s="1020"/>
      <c r="CKP46" s="149"/>
      <c r="CKR46" s="150"/>
      <c r="CKS46" s="1019"/>
      <c r="CKT46" s="1020"/>
      <c r="CLA46" s="149"/>
      <c r="CLC46" s="150"/>
      <c r="CLD46" s="1019"/>
      <c r="CLE46" s="1020"/>
      <c r="CLL46" s="149"/>
      <c r="CLN46" s="150"/>
      <c r="CLO46" s="1019"/>
      <c r="CLP46" s="1020"/>
      <c r="CLW46" s="149"/>
      <c r="CLY46" s="150"/>
      <c r="CLZ46" s="1019"/>
      <c r="CMA46" s="1020"/>
      <c r="CMH46" s="149"/>
      <c r="CMJ46" s="150"/>
      <c r="CMK46" s="1019"/>
      <c r="CML46" s="1020"/>
      <c r="CMS46" s="149"/>
      <c r="CMU46" s="150"/>
      <c r="CMV46" s="1019"/>
      <c r="CMW46" s="1020"/>
      <c r="CND46" s="149"/>
      <c r="CNF46" s="150"/>
      <c r="CNG46" s="1019"/>
      <c r="CNH46" s="1020"/>
      <c r="CNO46" s="149"/>
      <c r="CNQ46" s="150"/>
      <c r="CNR46" s="1019"/>
      <c r="CNS46" s="1020"/>
      <c r="CNZ46" s="149"/>
      <c r="COB46" s="150"/>
      <c r="COC46" s="1019"/>
      <c r="COD46" s="1020"/>
      <c r="COK46" s="149"/>
      <c r="COM46" s="150"/>
      <c r="CON46" s="1019"/>
      <c r="COO46" s="1020"/>
      <c r="COV46" s="149"/>
      <c r="COX46" s="150"/>
      <c r="COY46" s="1019"/>
      <c r="COZ46" s="1020"/>
      <c r="CPG46" s="149"/>
      <c r="CPI46" s="150"/>
      <c r="CPJ46" s="1019"/>
      <c r="CPK46" s="1020"/>
      <c r="CPR46" s="149"/>
      <c r="CPT46" s="150"/>
      <c r="CPU46" s="1019"/>
      <c r="CPV46" s="1020"/>
      <c r="CQC46" s="149"/>
      <c r="CQE46" s="150"/>
      <c r="CQF46" s="1019"/>
      <c r="CQG46" s="1020"/>
      <c r="CQN46" s="149"/>
      <c r="CQP46" s="150"/>
      <c r="CQQ46" s="1019"/>
      <c r="CQR46" s="1020"/>
      <c r="CQY46" s="149"/>
      <c r="CRA46" s="150"/>
      <c r="CRB46" s="1019"/>
      <c r="CRC46" s="1020"/>
      <c r="CRJ46" s="149"/>
      <c r="CRL46" s="150"/>
      <c r="CRM46" s="1019"/>
      <c r="CRN46" s="1020"/>
      <c r="CRU46" s="149"/>
      <c r="CRW46" s="150"/>
      <c r="CRX46" s="1019"/>
      <c r="CRY46" s="1020"/>
      <c r="CSF46" s="149"/>
      <c r="CSH46" s="150"/>
      <c r="CSI46" s="1019"/>
      <c r="CSJ46" s="1020"/>
      <c r="CSQ46" s="149"/>
      <c r="CSS46" s="150"/>
      <c r="CST46" s="1019"/>
      <c r="CSU46" s="1020"/>
      <c r="CTB46" s="149"/>
      <c r="CTD46" s="150"/>
      <c r="CTE46" s="1019"/>
      <c r="CTF46" s="1020"/>
      <c r="CTM46" s="149"/>
      <c r="CTO46" s="150"/>
      <c r="CTP46" s="1019"/>
      <c r="CTQ46" s="1020"/>
      <c r="CTX46" s="149"/>
      <c r="CTZ46" s="150"/>
      <c r="CUA46" s="1019"/>
      <c r="CUB46" s="1020"/>
      <c r="CUI46" s="149"/>
      <c r="CUK46" s="150"/>
      <c r="CUL46" s="1019"/>
      <c r="CUM46" s="1020"/>
      <c r="CUT46" s="149"/>
      <c r="CUV46" s="150"/>
      <c r="CUW46" s="1019"/>
      <c r="CUX46" s="1020"/>
      <c r="CVE46" s="149"/>
      <c r="CVG46" s="150"/>
      <c r="CVH46" s="1019"/>
      <c r="CVI46" s="1020"/>
      <c r="CVP46" s="149"/>
      <c r="CVR46" s="150"/>
      <c r="CVS46" s="1019"/>
      <c r="CVT46" s="1020"/>
      <c r="CWA46" s="149"/>
      <c r="CWC46" s="150"/>
      <c r="CWD46" s="1019"/>
      <c r="CWE46" s="1020"/>
      <c r="CWL46" s="149"/>
      <c r="CWN46" s="150"/>
      <c r="CWO46" s="1019"/>
      <c r="CWP46" s="1020"/>
      <c r="CWW46" s="149"/>
      <c r="CWY46" s="150"/>
      <c r="CWZ46" s="1019"/>
      <c r="CXA46" s="1020"/>
      <c r="CXH46" s="149"/>
      <c r="CXJ46" s="150"/>
      <c r="CXK46" s="1019"/>
      <c r="CXL46" s="1020"/>
      <c r="CXS46" s="149"/>
      <c r="CXU46" s="150"/>
      <c r="CXV46" s="1019"/>
      <c r="CXW46" s="1020"/>
      <c r="CYD46" s="149"/>
      <c r="CYF46" s="150"/>
      <c r="CYG46" s="1019"/>
      <c r="CYH46" s="1020"/>
      <c r="CYO46" s="149"/>
      <c r="CYQ46" s="150"/>
      <c r="CYR46" s="1019"/>
      <c r="CYS46" s="1020"/>
      <c r="CYZ46" s="149"/>
      <c r="CZB46" s="150"/>
      <c r="CZC46" s="1019"/>
      <c r="CZD46" s="1020"/>
      <c r="CZK46" s="149"/>
      <c r="CZM46" s="150"/>
      <c r="CZN46" s="1019"/>
      <c r="CZO46" s="1020"/>
      <c r="CZV46" s="149"/>
      <c r="CZX46" s="150"/>
      <c r="CZY46" s="1019"/>
      <c r="CZZ46" s="1020"/>
      <c r="DAG46" s="149"/>
      <c r="DAI46" s="150"/>
      <c r="DAJ46" s="1019"/>
      <c r="DAK46" s="1020"/>
      <c r="DAR46" s="149"/>
      <c r="DAT46" s="150"/>
      <c r="DAU46" s="1019"/>
      <c r="DAV46" s="1020"/>
      <c r="DBC46" s="149"/>
      <c r="DBE46" s="150"/>
      <c r="DBF46" s="1019"/>
      <c r="DBG46" s="1020"/>
      <c r="DBN46" s="149"/>
      <c r="DBP46" s="150"/>
      <c r="DBQ46" s="1019"/>
      <c r="DBR46" s="1020"/>
      <c r="DBY46" s="149"/>
      <c r="DCA46" s="150"/>
      <c r="DCB46" s="1019"/>
      <c r="DCC46" s="1020"/>
      <c r="DCJ46" s="149"/>
      <c r="DCL46" s="150"/>
      <c r="DCM46" s="1019"/>
      <c r="DCN46" s="1020"/>
      <c r="DCU46" s="149"/>
      <c r="DCW46" s="150"/>
      <c r="DCX46" s="1019"/>
      <c r="DCY46" s="1020"/>
      <c r="DDF46" s="149"/>
      <c r="DDH46" s="150"/>
      <c r="DDI46" s="1019"/>
      <c r="DDJ46" s="1020"/>
      <c r="DDQ46" s="149"/>
      <c r="DDS46" s="150"/>
      <c r="DDT46" s="1019"/>
      <c r="DDU46" s="1020"/>
      <c r="DEB46" s="149"/>
      <c r="DED46" s="150"/>
      <c r="DEE46" s="1019"/>
      <c r="DEF46" s="1020"/>
      <c r="DEM46" s="149"/>
      <c r="DEO46" s="150"/>
      <c r="DEP46" s="1019"/>
      <c r="DEQ46" s="1020"/>
      <c r="DEX46" s="149"/>
      <c r="DEZ46" s="150"/>
      <c r="DFA46" s="1019"/>
      <c r="DFB46" s="1020"/>
      <c r="DFI46" s="149"/>
      <c r="DFK46" s="150"/>
      <c r="DFL46" s="1019"/>
      <c r="DFM46" s="1020"/>
      <c r="DFT46" s="149"/>
      <c r="DFV46" s="150"/>
      <c r="DFW46" s="1019"/>
      <c r="DFX46" s="1020"/>
      <c r="DGE46" s="149"/>
      <c r="DGG46" s="150"/>
      <c r="DGH46" s="1019"/>
      <c r="DGI46" s="1020"/>
      <c r="DGP46" s="149"/>
      <c r="DGR46" s="150"/>
      <c r="DGS46" s="1019"/>
      <c r="DGT46" s="1020"/>
      <c r="DHA46" s="149"/>
      <c r="DHC46" s="150"/>
      <c r="DHD46" s="1019"/>
      <c r="DHE46" s="1020"/>
      <c r="DHL46" s="149"/>
      <c r="DHN46" s="150"/>
      <c r="DHO46" s="1019"/>
      <c r="DHP46" s="1020"/>
      <c r="DHW46" s="149"/>
      <c r="DHY46" s="150"/>
      <c r="DHZ46" s="1019"/>
      <c r="DIA46" s="1020"/>
      <c r="DIH46" s="149"/>
      <c r="DIJ46" s="150"/>
      <c r="DIK46" s="1019"/>
      <c r="DIL46" s="1020"/>
      <c r="DIS46" s="149"/>
      <c r="DIU46" s="150"/>
      <c r="DIV46" s="1019"/>
      <c r="DIW46" s="1020"/>
      <c r="DJD46" s="149"/>
      <c r="DJF46" s="150"/>
      <c r="DJG46" s="1019"/>
      <c r="DJH46" s="1020"/>
      <c r="DJO46" s="149"/>
      <c r="DJQ46" s="150"/>
      <c r="DJR46" s="1019"/>
      <c r="DJS46" s="1020"/>
      <c r="DJZ46" s="149"/>
      <c r="DKB46" s="150"/>
      <c r="DKC46" s="1019"/>
      <c r="DKD46" s="1020"/>
      <c r="DKK46" s="149"/>
      <c r="DKM46" s="150"/>
      <c r="DKN46" s="1019"/>
      <c r="DKO46" s="1020"/>
      <c r="DKV46" s="149"/>
      <c r="DKX46" s="150"/>
      <c r="DKY46" s="1019"/>
      <c r="DKZ46" s="1020"/>
      <c r="DLG46" s="149"/>
      <c r="DLI46" s="150"/>
      <c r="DLJ46" s="1019"/>
      <c r="DLK46" s="1020"/>
      <c r="DLR46" s="149"/>
      <c r="DLT46" s="150"/>
      <c r="DLU46" s="1019"/>
      <c r="DLV46" s="1020"/>
      <c r="DMC46" s="149"/>
      <c r="DME46" s="150"/>
      <c r="DMF46" s="1019"/>
      <c r="DMG46" s="1020"/>
      <c r="DMN46" s="149"/>
      <c r="DMP46" s="150"/>
      <c r="DMQ46" s="1019"/>
      <c r="DMR46" s="1020"/>
      <c r="DMY46" s="149"/>
      <c r="DNA46" s="150"/>
      <c r="DNB46" s="1019"/>
      <c r="DNC46" s="1020"/>
      <c r="DNJ46" s="149"/>
      <c r="DNL46" s="150"/>
      <c r="DNM46" s="1019"/>
      <c r="DNN46" s="1020"/>
      <c r="DNU46" s="149"/>
      <c r="DNW46" s="150"/>
      <c r="DNX46" s="1019"/>
      <c r="DNY46" s="1020"/>
      <c r="DOF46" s="149"/>
      <c r="DOH46" s="150"/>
      <c r="DOI46" s="1019"/>
      <c r="DOJ46" s="1020"/>
      <c r="DOQ46" s="149"/>
      <c r="DOS46" s="150"/>
      <c r="DOT46" s="1019"/>
      <c r="DOU46" s="1020"/>
      <c r="DPB46" s="149"/>
      <c r="DPD46" s="150"/>
      <c r="DPE46" s="1019"/>
      <c r="DPF46" s="1020"/>
      <c r="DPM46" s="149"/>
      <c r="DPO46" s="150"/>
      <c r="DPP46" s="1019"/>
      <c r="DPQ46" s="1020"/>
      <c r="DPX46" s="149"/>
      <c r="DPZ46" s="150"/>
      <c r="DQA46" s="1019"/>
      <c r="DQB46" s="1020"/>
      <c r="DQI46" s="149"/>
      <c r="DQK46" s="150"/>
      <c r="DQL46" s="1019"/>
      <c r="DQM46" s="1020"/>
      <c r="DQT46" s="149"/>
      <c r="DQV46" s="150"/>
      <c r="DQW46" s="1019"/>
      <c r="DQX46" s="1020"/>
      <c r="DRE46" s="149"/>
      <c r="DRG46" s="150"/>
      <c r="DRH46" s="1019"/>
      <c r="DRI46" s="1020"/>
      <c r="DRP46" s="149"/>
      <c r="DRR46" s="150"/>
      <c r="DRS46" s="1019"/>
      <c r="DRT46" s="1020"/>
      <c r="DSA46" s="149"/>
      <c r="DSC46" s="150"/>
      <c r="DSD46" s="1019"/>
      <c r="DSE46" s="1020"/>
      <c r="DSL46" s="149"/>
      <c r="DSN46" s="150"/>
      <c r="DSO46" s="1019"/>
      <c r="DSP46" s="1020"/>
      <c r="DSW46" s="149"/>
      <c r="DSY46" s="150"/>
      <c r="DSZ46" s="1019"/>
      <c r="DTA46" s="1020"/>
      <c r="DTH46" s="149"/>
      <c r="DTJ46" s="150"/>
      <c r="DTK46" s="1019"/>
      <c r="DTL46" s="1020"/>
      <c r="DTS46" s="149"/>
      <c r="DTU46" s="150"/>
      <c r="DTV46" s="1019"/>
      <c r="DTW46" s="1020"/>
      <c r="DUD46" s="149"/>
      <c r="DUF46" s="150"/>
      <c r="DUG46" s="1019"/>
      <c r="DUH46" s="1020"/>
      <c r="DUO46" s="149"/>
      <c r="DUQ46" s="150"/>
      <c r="DUR46" s="1019"/>
      <c r="DUS46" s="1020"/>
      <c r="DUZ46" s="149"/>
      <c r="DVB46" s="150"/>
      <c r="DVC46" s="1019"/>
      <c r="DVD46" s="1020"/>
      <c r="DVK46" s="149"/>
      <c r="DVM46" s="150"/>
      <c r="DVN46" s="1019"/>
      <c r="DVO46" s="1020"/>
      <c r="DVV46" s="149"/>
      <c r="DVX46" s="150"/>
      <c r="DVY46" s="1019"/>
      <c r="DVZ46" s="1020"/>
      <c r="DWG46" s="149"/>
      <c r="DWI46" s="150"/>
      <c r="DWJ46" s="1019"/>
      <c r="DWK46" s="1020"/>
      <c r="DWR46" s="149"/>
      <c r="DWT46" s="150"/>
      <c r="DWU46" s="1019"/>
      <c r="DWV46" s="1020"/>
      <c r="DXC46" s="149"/>
      <c r="DXE46" s="150"/>
      <c r="DXF46" s="1019"/>
      <c r="DXG46" s="1020"/>
      <c r="DXN46" s="149"/>
      <c r="DXP46" s="150"/>
      <c r="DXQ46" s="1019"/>
      <c r="DXR46" s="1020"/>
      <c r="DXY46" s="149"/>
      <c r="DYA46" s="150"/>
      <c r="DYB46" s="1019"/>
      <c r="DYC46" s="1020"/>
      <c r="DYJ46" s="149"/>
      <c r="DYL46" s="150"/>
      <c r="DYM46" s="1019"/>
      <c r="DYN46" s="1020"/>
      <c r="DYU46" s="149"/>
      <c r="DYW46" s="150"/>
      <c r="DYX46" s="1019"/>
      <c r="DYY46" s="1020"/>
      <c r="DZF46" s="149"/>
      <c r="DZH46" s="150"/>
      <c r="DZI46" s="1019"/>
      <c r="DZJ46" s="1020"/>
      <c r="DZQ46" s="149"/>
      <c r="DZS46" s="150"/>
      <c r="DZT46" s="1019"/>
      <c r="DZU46" s="1020"/>
      <c r="EAB46" s="149"/>
      <c r="EAD46" s="150"/>
      <c r="EAE46" s="1019"/>
      <c r="EAF46" s="1020"/>
      <c r="EAM46" s="149"/>
      <c r="EAO46" s="150"/>
      <c r="EAP46" s="1019"/>
      <c r="EAQ46" s="1020"/>
      <c r="EAX46" s="149"/>
      <c r="EAZ46" s="150"/>
      <c r="EBA46" s="1019"/>
      <c r="EBB46" s="1020"/>
      <c r="EBI46" s="149"/>
      <c r="EBK46" s="150"/>
      <c r="EBL46" s="1019"/>
      <c r="EBM46" s="1020"/>
      <c r="EBT46" s="149"/>
      <c r="EBV46" s="150"/>
      <c r="EBW46" s="1019"/>
      <c r="EBX46" s="1020"/>
      <c r="ECE46" s="149"/>
      <c r="ECG46" s="150"/>
      <c r="ECH46" s="1019"/>
      <c r="ECI46" s="1020"/>
      <c r="ECP46" s="149"/>
      <c r="ECR46" s="150"/>
      <c r="ECS46" s="1019"/>
      <c r="ECT46" s="1020"/>
      <c r="EDA46" s="149"/>
      <c r="EDC46" s="150"/>
      <c r="EDD46" s="1019"/>
      <c r="EDE46" s="1020"/>
      <c r="EDL46" s="149"/>
      <c r="EDN46" s="150"/>
      <c r="EDO46" s="1019"/>
      <c r="EDP46" s="1020"/>
      <c r="EDW46" s="149"/>
      <c r="EDY46" s="150"/>
      <c r="EDZ46" s="1019"/>
      <c r="EEA46" s="1020"/>
      <c r="EEH46" s="149"/>
      <c r="EEJ46" s="150"/>
      <c r="EEK46" s="1019"/>
      <c r="EEL46" s="1020"/>
      <c r="EES46" s="149"/>
      <c r="EEU46" s="150"/>
      <c r="EEV46" s="1019"/>
      <c r="EEW46" s="1020"/>
      <c r="EFD46" s="149"/>
      <c r="EFF46" s="150"/>
      <c r="EFG46" s="1019"/>
      <c r="EFH46" s="1020"/>
      <c r="EFO46" s="149"/>
      <c r="EFQ46" s="150"/>
      <c r="EFR46" s="1019"/>
      <c r="EFS46" s="1020"/>
      <c r="EFZ46" s="149"/>
      <c r="EGB46" s="150"/>
      <c r="EGC46" s="1019"/>
      <c r="EGD46" s="1020"/>
      <c r="EGK46" s="149"/>
      <c r="EGM46" s="150"/>
      <c r="EGN46" s="1019"/>
      <c r="EGO46" s="1020"/>
      <c r="EGV46" s="149"/>
      <c r="EGX46" s="150"/>
      <c r="EGY46" s="1019"/>
      <c r="EGZ46" s="1020"/>
      <c r="EHG46" s="149"/>
      <c r="EHI46" s="150"/>
      <c r="EHJ46" s="1019"/>
      <c r="EHK46" s="1020"/>
      <c r="EHR46" s="149"/>
      <c r="EHT46" s="150"/>
      <c r="EHU46" s="1019"/>
      <c r="EHV46" s="1020"/>
      <c r="EIC46" s="149"/>
      <c r="EIE46" s="150"/>
      <c r="EIF46" s="1019"/>
      <c r="EIG46" s="1020"/>
      <c r="EIN46" s="149"/>
      <c r="EIP46" s="150"/>
      <c r="EIQ46" s="1019"/>
      <c r="EIR46" s="1020"/>
      <c r="EIY46" s="149"/>
      <c r="EJA46" s="150"/>
      <c r="EJB46" s="1019"/>
      <c r="EJC46" s="1020"/>
      <c r="EJJ46" s="149"/>
      <c r="EJL46" s="150"/>
      <c r="EJM46" s="1019"/>
      <c r="EJN46" s="1020"/>
      <c r="EJU46" s="149"/>
      <c r="EJW46" s="150"/>
      <c r="EJX46" s="1019"/>
      <c r="EJY46" s="1020"/>
      <c r="EKF46" s="149"/>
      <c r="EKH46" s="150"/>
      <c r="EKI46" s="1019"/>
      <c r="EKJ46" s="1020"/>
      <c r="EKQ46" s="149"/>
      <c r="EKS46" s="150"/>
      <c r="EKT46" s="1019"/>
      <c r="EKU46" s="1020"/>
      <c r="ELB46" s="149"/>
      <c r="ELD46" s="150"/>
      <c r="ELE46" s="1019"/>
      <c r="ELF46" s="1020"/>
      <c r="ELM46" s="149"/>
      <c r="ELO46" s="150"/>
      <c r="ELP46" s="1019"/>
      <c r="ELQ46" s="1020"/>
      <c r="ELX46" s="149"/>
      <c r="ELZ46" s="150"/>
      <c r="EMA46" s="1019"/>
      <c r="EMB46" s="1020"/>
      <c r="EMI46" s="149"/>
      <c r="EMK46" s="150"/>
      <c r="EML46" s="1019"/>
      <c r="EMM46" s="1020"/>
      <c r="EMT46" s="149"/>
      <c r="EMV46" s="150"/>
      <c r="EMW46" s="1019"/>
      <c r="EMX46" s="1020"/>
      <c r="ENE46" s="149"/>
      <c r="ENG46" s="150"/>
      <c r="ENH46" s="1019"/>
      <c r="ENI46" s="1020"/>
      <c r="ENP46" s="149"/>
      <c r="ENR46" s="150"/>
      <c r="ENS46" s="1019"/>
      <c r="ENT46" s="1020"/>
      <c r="EOA46" s="149"/>
      <c r="EOC46" s="150"/>
      <c r="EOD46" s="1019"/>
      <c r="EOE46" s="1020"/>
      <c r="EOL46" s="149"/>
      <c r="EON46" s="150"/>
      <c r="EOO46" s="1019"/>
      <c r="EOP46" s="1020"/>
      <c r="EOW46" s="149"/>
      <c r="EOY46" s="150"/>
      <c r="EOZ46" s="1019"/>
      <c r="EPA46" s="1020"/>
      <c r="EPH46" s="149"/>
      <c r="EPJ46" s="150"/>
      <c r="EPK46" s="1019"/>
      <c r="EPL46" s="1020"/>
      <c r="EPS46" s="149"/>
      <c r="EPU46" s="150"/>
      <c r="EPV46" s="1019"/>
      <c r="EPW46" s="1020"/>
      <c r="EQD46" s="149"/>
      <c r="EQF46" s="150"/>
      <c r="EQG46" s="1019"/>
      <c r="EQH46" s="1020"/>
      <c r="EQO46" s="149"/>
      <c r="EQQ46" s="150"/>
      <c r="EQR46" s="1019"/>
      <c r="EQS46" s="1020"/>
      <c r="EQZ46" s="149"/>
      <c r="ERB46" s="150"/>
      <c r="ERC46" s="1019"/>
      <c r="ERD46" s="1020"/>
      <c r="ERK46" s="149"/>
      <c r="ERM46" s="150"/>
      <c r="ERN46" s="1019"/>
      <c r="ERO46" s="1020"/>
      <c r="ERV46" s="149"/>
      <c r="ERX46" s="150"/>
      <c r="ERY46" s="1019"/>
      <c r="ERZ46" s="1020"/>
      <c r="ESG46" s="149"/>
      <c r="ESI46" s="150"/>
      <c r="ESJ46" s="1019"/>
      <c r="ESK46" s="1020"/>
      <c r="ESR46" s="149"/>
      <c r="EST46" s="150"/>
      <c r="ESU46" s="1019"/>
      <c r="ESV46" s="1020"/>
      <c r="ETC46" s="149"/>
      <c r="ETE46" s="150"/>
      <c r="ETF46" s="1019"/>
      <c r="ETG46" s="1020"/>
      <c r="ETN46" s="149"/>
      <c r="ETP46" s="150"/>
      <c r="ETQ46" s="1019"/>
      <c r="ETR46" s="1020"/>
      <c r="ETY46" s="149"/>
      <c r="EUA46" s="150"/>
      <c r="EUB46" s="1019"/>
      <c r="EUC46" s="1020"/>
      <c r="EUJ46" s="149"/>
      <c r="EUL46" s="150"/>
      <c r="EUM46" s="1019"/>
      <c r="EUN46" s="1020"/>
      <c r="EUU46" s="149"/>
      <c r="EUW46" s="150"/>
      <c r="EUX46" s="1019"/>
      <c r="EUY46" s="1020"/>
      <c r="EVF46" s="149"/>
      <c r="EVH46" s="150"/>
      <c r="EVI46" s="1019"/>
      <c r="EVJ46" s="1020"/>
      <c r="EVQ46" s="149"/>
      <c r="EVS46" s="150"/>
      <c r="EVT46" s="1019"/>
      <c r="EVU46" s="1020"/>
      <c r="EWB46" s="149"/>
      <c r="EWD46" s="150"/>
      <c r="EWE46" s="1019"/>
      <c r="EWF46" s="1020"/>
      <c r="EWM46" s="149"/>
      <c r="EWO46" s="150"/>
      <c r="EWP46" s="1019"/>
      <c r="EWQ46" s="1020"/>
      <c r="EWX46" s="149"/>
      <c r="EWZ46" s="150"/>
      <c r="EXA46" s="1019"/>
      <c r="EXB46" s="1020"/>
      <c r="EXI46" s="149"/>
      <c r="EXK46" s="150"/>
      <c r="EXL46" s="1019"/>
      <c r="EXM46" s="1020"/>
      <c r="EXT46" s="149"/>
      <c r="EXV46" s="150"/>
      <c r="EXW46" s="1019"/>
      <c r="EXX46" s="1020"/>
      <c r="EYE46" s="149"/>
      <c r="EYG46" s="150"/>
      <c r="EYH46" s="1019"/>
      <c r="EYI46" s="1020"/>
      <c r="EYP46" s="149"/>
      <c r="EYR46" s="150"/>
      <c r="EYS46" s="1019"/>
      <c r="EYT46" s="1020"/>
      <c r="EZA46" s="149"/>
      <c r="EZC46" s="150"/>
      <c r="EZD46" s="1019"/>
      <c r="EZE46" s="1020"/>
      <c r="EZL46" s="149"/>
      <c r="EZN46" s="150"/>
      <c r="EZO46" s="1019"/>
      <c r="EZP46" s="1020"/>
      <c r="EZW46" s="149"/>
      <c r="EZY46" s="150"/>
      <c r="EZZ46" s="1019"/>
      <c r="FAA46" s="1020"/>
      <c r="FAH46" s="149"/>
      <c r="FAJ46" s="150"/>
      <c r="FAK46" s="1019"/>
      <c r="FAL46" s="1020"/>
      <c r="FAS46" s="149"/>
      <c r="FAU46" s="150"/>
      <c r="FAV46" s="1019"/>
      <c r="FAW46" s="1020"/>
      <c r="FBD46" s="149"/>
      <c r="FBF46" s="150"/>
      <c r="FBG46" s="1019"/>
      <c r="FBH46" s="1020"/>
      <c r="FBO46" s="149"/>
      <c r="FBQ46" s="150"/>
      <c r="FBR46" s="1019"/>
      <c r="FBS46" s="1020"/>
      <c r="FBZ46" s="149"/>
      <c r="FCB46" s="150"/>
      <c r="FCC46" s="1019"/>
      <c r="FCD46" s="1020"/>
      <c r="FCK46" s="149"/>
      <c r="FCM46" s="150"/>
      <c r="FCN46" s="1019"/>
      <c r="FCO46" s="1020"/>
      <c r="FCV46" s="149"/>
      <c r="FCX46" s="150"/>
      <c r="FCY46" s="1019"/>
      <c r="FCZ46" s="1020"/>
      <c r="FDG46" s="149"/>
      <c r="FDI46" s="150"/>
      <c r="FDJ46" s="1019"/>
      <c r="FDK46" s="1020"/>
      <c r="FDR46" s="149"/>
      <c r="FDT46" s="150"/>
      <c r="FDU46" s="1019"/>
      <c r="FDV46" s="1020"/>
      <c r="FEC46" s="149"/>
      <c r="FEE46" s="150"/>
      <c r="FEF46" s="1019"/>
      <c r="FEG46" s="1020"/>
      <c r="FEN46" s="149"/>
      <c r="FEP46" s="150"/>
      <c r="FEQ46" s="1019"/>
      <c r="FER46" s="1020"/>
      <c r="FEY46" s="149"/>
      <c r="FFA46" s="150"/>
      <c r="FFB46" s="1019"/>
      <c r="FFC46" s="1020"/>
      <c r="FFJ46" s="149"/>
      <c r="FFL46" s="150"/>
      <c r="FFM46" s="1019"/>
      <c r="FFN46" s="1020"/>
      <c r="FFU46" s="149"/>
      <c r="FFW46" s="150"/>
      <c r="FFX46" s="1019"/>
      <c r="FFY46" s="1020"/>
      <c r="FGF46" s="149"/>
      <c r="FGH46" s="150"/>
      <c r="FGI46" s="1019"/>
      <c r="FGJ46" s="1020"/>
      <c r="FGQ46" s="149"/>
      <c r="FGS46" s="150"/>
      <c r="FGT46" s="1019"/>
      <c r="FGU46" s="1020"/>
      <c r="FHB46" s="149"/>
      <c r="FHD46" s="150"/>
      <c r="FHE46" s="1019"/>
      <c r="FHF46" s="1020"/>
      <c r="FHM46" s="149"/>
      <c r="FHO46" s="150"/>
      <c r="FHP46" s="1019"/>
      <c r="FHQ46" s="1020"/>
      <c r="FHX46" s="149"/>
      <c r="FHZ46" s="150"/>
      <c r="FIA46" s="1019"/>
      <c r="FIB46" s="1020"/>
      <c r="FII46" s="149"/>
      <c r="FIK46" s="150"/>
      <c r="FIL46" s="1019"/>
      <c r="FIM46" s="1020"/>
      <c r="FIT46" s="149"/>
      <c r="FIV46" s="150"/>
      <c r="FIW46" s="1019"/>
      <c r="FIX46" s="1020"/>
      <c r="FJE46" s="149"/>
      <c r="FJG46" s="150"/>
      <c r="FJH46" s="1019"/>
      <c r="FJI46" s="1020"/>
      <c r="FJP46" s="149"/>
      <c r="FJR46" s="150"/>
      <c r="FJS46" s="1019"/>
      <c r="FJT46" s="1020"/>
      <c r="FKA46" s="149"/>
      <c r="FKC46" s="150"/>
      <c r="FKD46" s="1019"/>
      <c r="FKE46" s="1020"/>
      <c r="FKL46" s="149"/>
      <c r="FKN46" s="150"/>
      <c r="FKO46" s="1019"/>
      <c r="FKP46" s="1020"/>
      <c r="FKW46" s="149"/>
      <c r="FKY46" s="150"/>
      <c r="FKZ46" s="1019"/>
      <c r="FLA46" s="1020"/>
      <c r="FLH46" s="149"/>
      <c r="FLJ46" s="150"/>
      <c r="FLK46" s="1019"/>
      <c r="FLL46" s="1020"/>
      <c r="FLS46" s="149"/>
      <c r="FLU46" s="150"/>
      <c r="FLV46" s="1019"/>
      <c r="FLW46" s="1020"/>
      <c r="FMD46" s="149"/>
      <c r="FMF46" s="150"/>
      <c r="FMG46" s="1019"/>
      <c r="FMH46" s="1020"/>
      <c r="FMO46" s="149"/>
      <c r="FMQ46" s="150"/>
      <c r="FMR46" s="1019"/>
      <c r="FMS46" s="1020"/>
      <c r="FMZ46" s="149"/>
      <c r="FNB46" s="150"/>
      <c r="FNC46" s="1019"/>
      <c r="FND46" s="1020"/>
      <c r="FNK46" s="149"/>
      <c r="FNM46" s="150"/>
      <c r="FNN46" s="1019"/>
      <c r="FNO46" s="1020"/>
      <c r="FNV46" s="149"/>
      <c r="FNX46" s="150"/>
      <c r="FNY46" s="1019"/>
      <c r="FNZ46" s="1020"/>
      <c r="FOG46" s="149"/>
      <c r="FOI46" s="150"/>
      <c r="FOJ46" s="1019"/>
      <c r="FOK46" s="1020"/>
      <c r="FOR46" s="149"/>
      <c r="FOT46" s="150"/>
      <c r="FOU46" s="1019"/>
      <c r="FOV46" s="1020"/>
      <c r="FPC46" s="149"/>
      <c r="FPE46" s="150"/>
      <c r="FPF46" s="1019"/>
      <c r="FPG46" s="1020"/>
      <c r="FPN46" s="149"/>
      <c r="FPP46" s="150"/>
      <c r="FPQ46" s="1019"/>
      <c r="FPR46" s="1020"/>
      <c r="FPY46" s="149"/>
      <c r="FQA46" s="150"/>
      <c r="FQB46" s="1019"/>
      <c r="FQC46" s="1020"/>
      <c r="FQJ46" s="149"/>
      <c r="FQL46" s="150"/>
      <c r="FQM46" s="1019"/>
      <c r="FQN46" s="1020"/>
      <c r="FQU46" s="149"/>
      <c r="FQW46" s="150"/>
      <c r="FQX46" s="1019"/>
      <c r="FQY46" s="1020"/>
      <c r="FRF46" s="149"/>
      <c r="FRH46" s="150"/>
      <c r="FRI46" s="1019"/>
      <c r="FRJ46" s="1020"/>
      <c r="FRQ46" s="149"/>
      <c r="FRS46" s="150"/>
      <c r="FRT46" s="1019"/>
      <c r="FRU46" s="1020"/>
      <c r="FSB46" s="149"/>
      <c r="FSD46" s="150"/>
      <c r="FSE46" s="1019"/>
      <c r="FSF46" s="1020"/>
      <c r="FSM46" s="149"/>
      <c r="FSO46" s="150"/>
      <c r="FSP46" s="1019"/>
      <c r="FSQ46" s="1020"/>
      <c r="FSX46" s="149"/>
      <c r="FSZ46" s="150"/>
      <c r="FTA46" s="1019"/>
      <c r="FTB46" s="1020"/>
      <c r="FTI46" s="149"/>
      <c r="FTK46" s="150"/>
      <c r="FTL46" s="1019"/>
      <c r="FTM46" s="1020"/>
      <c r="FTT46" s="149"/>
      <c r="FTV46" s="150"/>
      <c r="FTW46" s="1019"/>
      <c r="FTX46" s="1020"/>
      <c r="FUE46" s="149"/>
      <c r="FUG46" s="150"/>
      <c r="FUH46" s="1019"/>
      <c r="FUI46" s="1020"/>
      <c r="FUP46" s="149"/>
      <c r="FUR46" s="150"/>
      <c r="FUS46" s="1019"/>
      <c r="FUT46" s="1020"/>
      <c r="FVA46" s="149"/>
      <c r="FVC46" s="150"/>
      <c r="FVD46" s="1019"/>
      <c r="FVE46" s="1020"/>
      <c r="FVL46" s="149"/>
      <c r="FVN46" s="150"/>
      <c r="FVO46" s="1019"/>
      <c r="FVP46" s="1020"/>
      <c r="FVW46" s="149"/>
      <c r="FVY46" s="150"/>
      <c r="FVZ46" s="1019"/>
      <c r="FWA46" s="1020"/>
      <c r="FWH46" s="149"/>
      <c r="FWJ46" s="150"/>
      <c r="FWK46" s="1019"/>
      <c r="FWL46" s="1020"/>
      <c r="FWS46" s="149"/>
      <c r="FWU46" s="150"/>
      <c r="FWV46" s="1019"/>
      <c r="FWW46" s="1020"/>
      <c r="FXD46" s="149"/>
      <c r="FXF46" s="150"/>
      <c r="FXG46" s="1019"/>
      <c r="FXH46" s="1020"/>
      <c r="FXO46" s="149"/>
      <c r="FXQ46" s="150"/>
      <c r="FXR46" s="1019"/>
      <c r="FXS46" s="1020"/>
      <c r="FXZ46" s="149"/>
      <c r="FYB46" s="150"/>
      <c r="FYC46" s="1019"/>
      <c r="FYD46" s="1020"/>
      <c r="FYK46" s="149"/>
      <c r="FYM46" s="150"/>
      <c r="FYN46" s="1019"/>
      <c r="FYO46" s="1020"/>
      <c r="FYV46" s="149"/>
      <c r="FYX46" s="150"/>
      <c r="FYY46" s="1019"/>
      <c r="FYZ46" s="1020"/>
      <c r="FZG46" s="149"/>
      <c r="FZI46" s="150"/>
      <c r="FZJ46" s="1019"/>
      <c r="FZK46" s="1020"/>
      <c r="FZR46" s="149"/>
      <c r="FZT46" s="150"/>
      <c r="FZU46" s="1019"/>
      <c r="FZV46" s="1020"/>
      <c r="GAC46" s="149"/>
      <c r="GAE46" s="150"/>
      <c r="GAF46" s="1019"/>
      <c r="GAG46" s="1020"/>
      <c r="GAN46" s="149"/>
      <c r="GAP46" s="150"/>
      <c r="GAQ46" s="1019"/>
      <c r="GAR46" s="1020"/>
      <c r="GAY46" s="149"/>
      <c r="GBA46" s="150"/>
      <c r="GBB46" s="1019"/>
      <c r="GBC46" s="1020"/>
      <c r="GBJ46" s="149"/>
      <c r="GBL46" s="150"/>
      <c r="GBM46" s="1019"/>
      <c r="GBN46" s="1020"/>
      <c r="GBU46" s="149"/>
      <c r="GBW46" s="150"/>
      <c r="GBX46" s="1019"/>
      <c r="GBY46" s="1020"/>
      <c r="GCF46" s="149"/>
      <c r="GCH46" s="150"/>
      <c r="GCI46" s="1019"/>
      <c r="GCJ46" s="1020"/>
      <c r="GCQ46" s="149"/>
      <c r="GCS46" s="150"/>
      <c r="GCT46" s="1019"/>
      <c r="GCU46" s="1020"/>
      <c r="GDB46" s="149"/>
      <c r="GDD46" s="150"/>
      <c r="GDE46" s="1019"/>
      <c r="GDF46" s="1020"/>
      <c r="GDM46" s="149"/>
      <c r="GDO46" s="150"/>
      <c r="GDP46" s="1019"/>
      <c r="GDQ46" s="1020"/>
      <c r="GDX46" s="149"/>
      <c r="GDZ46" s="150"/>
      <c r="GEA46" s="1019"/>
      <c r="GEB46" s="1020"/>
      <c r="GEI46" s="149"/>
      <c r="GEK46" s="150"/>
      <c r="GEL46" s="1019"/>
      <c r="GEM46" s="1020"/>
      <c r="GET46" s="149"/>
      <c r="GEV46" s="150"/>
      <c r="GEW46" s="1019"/>
      <c r="GEX46" s="1020"/>
      <c r="GFE46" s="149"/>
      <c r="GFG46" s="150"/>
      <c r="GFH46" s="1019"/>
      <c r="GFI46" s="1020"/>
      <c r="GFP46" s="149"/>
      <c r="GFR46" s="150"/>
      <c r="GFS46" s="1019"/>
      <c r="GFT46" s="1020"/>
      <c r="GGA46" s="149"/>
      <c r="GGC46" s="150"/>
      <c r="GGD46" s="1019"/>
      <c r="GGE46" s="1020"/>
      <c r="GGL46" s="149"/>
      <c r="GGN46" s="150"/>
      <c r="GGO46" s="1019"/>
      <c r="GGP46" s="1020"/>
      <c r="GGW46" s="149"/>
      <c r="GGY46" s="150"/>
      <c r="GGZ46" s="1019"/>
      <c r="GHA46" s="1020"/>
      <c r="GHH46" s="149"/>
      <c r="GHJ46" s="150"/>
      <c r="GHK46" s="1019"/>
      <c r="GHL46" s="1020"/>
      <c r="GHS46" s="149"/>
      <c r="GHU46" s="150"/>
      <c r="GHV46" s="1019"/>
      <c r="GHW46" s="1020"/>
      <c r="GID46" s="149"/>
      <c r="GIF46" s="150"/>
      <c r="GIG46" s="1019"/>
      <c r="GIH46" s="1020"/>
      <c r="GIO46" s="149"/>
      <c r="GIQ46" s="150"/>
      <c r="GIR46" s="1019"/>
      <c r="GIS46" s="1020"/>
      <c r="GIZ46" s="149"/>
      <c r="GJB46" s="150"/>
      <c r="GJC46" s="1019"/>
      <c r="GJD46" s="1020"/>
      <c r="GJK46" s="149"/>
      <c r="GJM46" s="150"/>
      <c r="GJN46" s="1019"/>
      <c r="GJO46" s="1020"/>
      <c r="GJV46" s="149"/>
      <c r="GJX46" s="150"/>
      <c r="GJY46" s="1019"/>
      <c r="GJZ46" s="1020"/>
      <c r="GKG46" s="149"/>
      <c r="GKI46" s="150"/>
      <c r="GKJ46" s="1019"/>
      <c r="GKK46" s="1020"/>
      <c r="GKR46" s="149"/>
      <c r="GKT46" s="150"/>
      <c r="GKU46" s="1019"/>
      <c r="GKV46" s="1020"/>
      <c r="GLC46" s="149"/>
      <c r="GLE46" s="150"/>
      <c r="GLF46" s="1019"/>
      <c r="GLG46" s="1020"/>
      <c r="GLN46" s="149"/>
      <c r="GLP46" s="150"/>
      <c r="GLQ46" s="1019"/>
      <c r="GLR46" s="1020"/>
      <c r="GLY46" s="149"/>
      <c r="GMA46" s="150"/>
      <c r="GMB46" s="1019"/>
      <c r="GMC46" s="1020"/>
      <c r="GMJ46" s="149"/>
      <c r="GML46" s="150"/>
      <c r="GMM46" s="1019"/>
      <c r="GMN46" s="1020"/>
      <c r="GMU46" s="149"/>
      <c r="GMW46" s="150"/>
      <c r="GMX46" s="1019"/>
      <c r="GMY46" s="1020"/>
      <c r="GNF46" s="149"/>
      <c r="GNH46" s="150"/>
      <c r="GNI46" s="1019"/>
      <c r="GNJ46" s="1020"/>
      <c r="GNQ46" s="149"/>
      <c r="GNS46" s="150"/>
      <c r="GNT46" s="1019"/>
      <c r="GNU46" s="1020"/>
      <c r="GOB46" s="149"/>
      <c r="GOD46" s="150"/>
      <c r="GOE46" s="1019"/>
      <c r="GOF46" s="1020"/>
      <c r="GOM46" s="149"/>
      <c r="GOO46" s="150"/>
      <c r="GOP46" s="1019"/>
      <c r="GOQ46" s="1020"/>
      <c r="GOX46" s="149"/>
      <c r="GOZ46" s="150"/>
      <c r="GPA46" s="1019"/>
      <c r="GPB46" s="1020"/>
      <c r="GPI46" s="149"/>
      <c r="GPK46" s="150"/>
      <c r="GPL46" s="1019"/>
      <c r="GPM46" s="1020"/>
      <c r="GPT46" s="149"/>
      <c r="GPV46" s="150"/>
      <c r="GPW46" s="1019"/>
      <c r="GPX46" s="1020"/>
      <c r="GQE46" s="149"/>
      <c r="GQG46" s="150"/>
      <c r="GQH46" s="1019"/>
      <c r="GQI46" s="1020"/>
      <c r="GQP46" s="149"/>
      <c r="GQR46" s="150"/>
      <c r="GQS46" s="1019"/>
      <c r="GQT46" s="1020"/>
      <c r="GRA46" s="149"/>
      <c r="GRC46" s="150"/>
      <c r="GRD46" s="1019"/>
      <c r="GRE46" s="1020"/>
      <c r="GRL46" s="149"/>
      <c r="GRN46" s="150"/>
      <c r="GRO46" s="1019"/>
      <c r="GRP46" s="1020"/>
      <c r="GRW46" s="149"/>
      <c r="GRY46" s="150"/>
      <c r="GRZ46" s="1019"/>
      <c r="GSA46" s="1020"/>
      <c r="GSH46" s="149"/>
      <c r="GSJ46" s="150"/>
      <c r="GSK46" s="1019"/>
      <c r="GSL46" s="1020"/>
      <c r="GSS46" s="149"/>
      <c r="GSU46" s="150"/>
      <c r="GSV46" s="1019"/>
      <c r="GSW46" s="1020"/>
      <c r="GTD46" s="149"/>
      <c r="GTF46" s="150"/>
      <c r="GTG46" s="1019"/>
      <c r="GTH46" s="1020"/>
      <c r="GTO46" s="149"/>
      <c r="GTQ46" s="150"/>
      <c r="GTR46" s="1019"/>
      <c r="GTS46" s="1020"/>
      <c r="GTZ46" s="149"/>
      <c r="GUB46" s="150"/>
      <c r="GUC46" s="1019"/>
      <c r="GUD46" s="1020"/>
      <c r="GUK46" s="149"/>
      <c r="GUM46" s="150"/>
      <c r="GUN46" s="1019"/>
      <c r="GUO46" s="1020"/>
      <c r="GUV46" s="149"/>
      <c r="GUX46" s="150"/>
      <c r="GUY46" s="1019"/>
      <c r="GUZ46" s="1020"/>
      <c r="GVG46" s="149"/>
      <c r="GVI46" s="150"/>
      <c r="GVJ46" s="1019"/>
      <c r="GVK46" s="1020"/>
      <c r="GVR46" s="149"/>
      <c r="GVT46" s="150"/>
      <c r="GVU46" s="1019"/>
      <c r="GVV46" s="1020"/>
      <c r="GWC46" s="149"/>
      <c r="GWE46" s="150"/>
      <c r="GWF46" s="1019"/>
      <c r="GWG46" s="1020"/>
      <c r="GWN46" s="149"/>
      <c r="GWP46" s="150"/>
      <c r="GWQ46" s="1019"/>
      <c r="GWR46" s="1020"/>
      <c r="GWY46" s="149"/>
      <c r="GXA46" s="150"/>
      <c r="GXB46" s="1019"/>
      <c r="GXC46" s="1020"/>
      <c r="GXJ46" s="149"/>
      <c r="GXL46" s="150"/>
      <c r="GXM46" s="1019"/>
      <c r="GXN46" s="1020"/>
      <c r="GXU46" s="149"/>
      <c r="GXW46" s="150"/>
      <c r="GXX46" s="1019"/>
      <c r="GXY46" s="1020"/>
      <c r="GYF46" s="149"/>
      <c r="GYH46" s="150"/>
      <c r="GYI46" s="1019"/>
      <c r="GYJ46" s="1020"/>
      <c r="GYQ46" s="149"/>
      <c r="GYS46" s="150"/>
      <c r="GYT46" s="1019"/>
      <c r="GYU46" s="1020"/>
      <c r="GZB46" s="149"/>
      <c r="GZD46" s="150"/>
      <c r="GZE46" s="1019"/>
      <c r="GZF46" s="1020"/>
      <c r="GZM46" s="149"/>
      <c r="GZO46" s="150"/>
      <c r="GZP46" s="1019"/>
      <c r="GZQ46" s="1020"/>
      <c r="GZX46" s="149"/>
      <c r="GZZ46" s="150"/>
      <c r="HAA46" s="1019"/>
      <c r="HAB46" s="1020"/>
      <c r="HAI46" s="149"/>
      <c r="HAK46" s="150"/>
      <c r="HAL46" s="1019"/>
      <c r="HAM46" s="1020"/>
      <c r="HAT46" s="149"/>
      <c r="HAV46" s="150"/>
      <c r="HAW46" s="1019"/>
      <c r="HAX46" s="1020"/>
      <c r="HBE46" s="149"/>
      <c r="HBG46" s="150"/>
      <c r="HBH46" s="1019"/>
      <c r="HBI46" s="1020"/>
      <c r="HBP46" s="149"/>
      <c r="HBR46" s="150"/>
      <c r="HBS46" s="1019"/>
      <c r="HBT46" s="1020"/>
      <c r="HCA46" s="149"/>
      <c r="HCC46" s="150"/>
      <c r="HCD46" s="1019"/>
      <c r="HCE46" s="1020"/>
      <c r="HCL46" s="149"/>
      <c r="HCN46" s="150"/>
      <c r="HCO46" s="1019"/>
      <c r="HCP46" s="1020"/>
      <c r="HCW46" s="149"/>
      <c r="HCY46" s="150"/>
      <c r="HCZ46" s="1019"/>
      <c r="HDA46" s="1020"/>
      <c r="HDH46" s="149"/>
      <c r="HDJ46" s="150"/>
      <c r="HDK46" s="1019"/>
      <c r="HDL46" s="1020"/>
      <c r="HDS46" s="149"/>
      <c r="HDU46" s="150"/>
      <c r="HDV46" s="1019"/>
      <c r="HDW46" s="1020"/>
      <c r="HED46" s="149"/>
      <c r="HEF46" s="150"/>
      <c r="HEG46" s="1019"/>
      <c r="HEH46" s="1020"/>
      <c r="HEO46" s="149"/>
      <c r="HEQ46" s="150"/>
      <c r="HER46" s="1019"/>
      <c r="HES46" s="1020"/>
      <c r="HEZ46" s="149"/>
      <c r="HFB46" s="150"/>
      <c r="HFC46" s="1019"/>
      <c r="HFD46" s="1020"/>
      <c r="HFK46" s="149"/>
      <c r="HFM46" s="150"/>
      <c r="HFN46" s="1019"/>
      <c r="HFO46" s="1020"/>
      <c r="HFV46" s="149"/>
      <c r="HFX46" s="150"/>
      <c r="HFY46" s="1019"/>
      <c r="HFZ46" s="1020"/>
      <c r="HGG46" s="149"/>
      <c r="HGI46" s="150"/>
      <c r="HGJ46" s="1019"/>
      <c r="HGK46" s="1020"/>
      <c r="HGR46" s="149"/>
      <c r="HGT46" s="150"/>
      <c r="HGU46" s="1019"/>
      <c r="HGV46" s="1020"/>
      <c r="HHC46" s="149"/>
      <c r="HHE46" s="150"/>
      <c r="HHF46" s="1019"/>
      <c r="HHG46" s="1020"/>
      <c r="HHN46" s="149"/>
      <c r="HHP46" s="150"/>
      <c r="HHQ46" s="1019"/>
      <c r="HHR46" s="1020"/>
      <c r="HHY46" s="149"/>
      <c r="HIA46" s="150"/>
      <c r="HIB46" s="1019"/>
      <c r="HIC46" s="1020"/>
      <c r="HIJ46" s="149"/>
      <c r="HIL46" s="150"/>
      <c r="HIM46" s="1019"/>
      <c r="HIN46" s="1020"/>
      <c r="HIU46" s="149"/>
      <c r="HIW46" s="150"/>
      <c r="HIX46" s="1019"/>
      <c r="HIY46" s="1020"/>
      <c r="HJF46" s="149"/>
      <c r="HJH46" s="150"/>
      <c r="HJI46" s="1019"/>
      <c r="HJJ46" s="1020"/>
      <c r="HJQ46" s="149"/>
      <c r="HJS46" s="150"/>
      <c r="HJT46" s="1019"/>
      <c r="HJU46" s="1020"/>
      <c r="HKB46" s="149"/>
      <c r="HKD46" s="150"/>
      <c r="HKE46" s="1019"/>
      <c r="HKF46" s="1020"/>
      <c r="HKM46" s="149"/>
      <c r="HKO46" s="150"/>
      <c r="HKP46" s="1019"/>
      <c r="HKQ46" s="1020"/>
      <c r="HKX46" s="149"/>
      <c r="HKZ46" s="150"/>
      <c r="HLA46" s="1019"/>
      <c r="HLB46" s="1020"/>
      <c r="HLI46" s="149"/>
      <c r="HLK46" s="150"/>
      <c r="HLL46" s="1019"/>
      <c r="HLM46" s="1020"/>
      <c r="HLT46" s="149"/>
      <c r="HLV46" s="150"/>
      <c r="HLW46" s="1019"/>
      <c r="HLX46" s="1020"/>
      <c r="HME46" s="149"/>
      <c r="HMG46" s="150"/>
      <c r="HMH46" s="1019"/>
      <c r="HMI46" s="1020"/>
      <c r="HMP46" s="149"/>
      <c r="HMR46" s="150"/>
      <c r="HMS46" s="1019"/>
      <c r="HMT46" s="1020"/>
      <c r="HNA46" s="149"/>
      <c r="HNC46" s="150"/>
      <c r="HND46" s="1019"/>
      <c r="HNE46" s="1020"/>
      <c r="HNL46" s="149"/>
      <c r="HNN46" s="150"/>
      <c r="HNO46" s="1019"/>
      <c r="HNP46" s="1020"/>
      <c r="HNW46" s="149"/>
      <c r="HNY46" s="150"/>
      <c r="HNZ46" s="1019"/>
      <c r="HOA46" s="1020"/>
      <c r="HOH46" s="149"/>
      <c r="HOJ46" s="150"/>
      <c r="HOK46" s="1019"/>
      <c r="HOL46" s="1020"/>
      <c r="HOS46" s="149"/>
      <c r="HOU46" s="150"/>
      <c r="HOV46" s="1019"/>
      <c r="HOW46" s="1020"/>
      <c r="HPD46" s="149"/>
      <c r="HPF46" s="150"/>
      <c r="HPG46" s="1019"/>
      <c r="HPH46" s="1020"/>
      <c r="HPO46" s="149"/>
      <c r="HPQ46" s="150"/>
      <c r="HPR46" s="1019"/>
      <c r="HPS46" s="1020"/>
      <c r="HPZ46" s="149"/>
      <c r="HQB46" s="150"/>
      <c r="HQC46" s="1019"/>
      <c r="HQD46" s="1020"/>
      <c r="HQK46" s="149"/>
      <c r="HQM46" s="150"/>
      <c r="HQN46" s="1019"/>
      <c r="HQO46" s="1020"/>
      <c r="HQV46" s="149"/>
      <c r="HQX46" s="150"/>
      <c r="HQY46" s="1019"/>
      <c r="HQZ46" s="1020"/>
      <c r="HRG46" s="149"/>
      <c r="HRI46" s="150"/>
      <c r="HRJ46" s="1019"/>
      <c r="HRK46" s="1020"/>
      <c r="HRR46" s="149"/>
      <c r="HRT46" s="150"/>
      <c r="HRU46" s="1019"/>
      <c r="HRV46" s="1020"/>
      <c r="HSC46" s="149"/>
      <c r="HSE46" s="150"/>
      <c r="HSF46" s="1019"/>
      <c r="HSG46" s="1020"/>
      <c r="HSN46" s="149"/>
      <c r="HSP46" s="150"/>
      <c r="HSQ46" s="1019"/>
      <c r="HSR46" s="1020"/>
      <c r="HSY46" s="149"/>
      <c r="HTA46" s="150"/>
      <c r="HTB46" s="1019"/>
      <c r="HTC46" s="1020"/>
      <c r="HTJ46" s="149"/>
      <c r="HTL46" s="150"/>
      <c r="HTM46" s="1019"/>
      <c r="HTN46" s="1020"/>
      <c r="HTU46" s="149"/>
      <c r="HTW46" s="150"/>
      <c r="HTX46" s="1019"/>
      <c r="HTY46" s="1020"/>
      <c r="HUF46" s="149"/>
      <c r="HUH46" s="150"/>
      <c r="HUI46" s="1019"/>
      <c r="HUJ46" s="1020"/>
      <c r="HUQ46" s="149"/>
      <c r="HUS46" s="150"/>
      <c r="HUT46" s="1019"/>
      <c r="HUU46" s="1020"/>
      <c r="HVB46" s="149"/>
      <c r="HVD46" s="150"/>
      <c r="HVE46" s="1019"/>
      <c r="HVF46" s="1020"/>
      <c r="HVM46" s="149"/>
      <c r="HVO46" s="150"/>
      <c r="HVP46" s="1019"/>
      <c r="HVQ46" s="1020"/>
      <c r="HVX46" s="149"/>
      <c r="HVZ46" s="150"/>
      <c r="HWA46" s="1019"/>
      <c r="HWB46" s="1020"/>
      <c r="HWI46" s="149"/>
      <c r="HWK46" s="150"/>
      <c r="HWL46" s="1019"/>
      <c r="HWM46" s="1020"/>
      <c r="HWT46" s="149"/>
      <c r="HWV46" s="150"/>
      <c r="HWW46" s="1019"/>
      <c r="HWX46" s="1020"/>
      <c r="HXE46" s="149"/>
      <c r="HXG46" s="150"/>
      <c r="HXH46" s="1019"/>
      <c r="HXI46" s="1020"/>
      <c r="HXP46" s="149"/>
      <c r="HXR46" s="150"/>
      <c r="HXS46" s="1019"/>
      <c r="HXT46" s="1020"/>
      <c r="HYA46" s="149"/>
      <c r="HYC46" s="150"/>
      <c r="HYD46" s="1019"/>
      <c r="HYE46" s="1020"/>
      <c r="HYL46" s="149"/>
      <c r="HYN46" s="150"/>
      <c r="HYO46" s="1019"/>
      <c r="HYP46" s="1020"/>
      <c r="HYW46" s="149"/>
      <c r="HYY46" s="150"/>
      <c r="HYZ46" s="1019"/>
      <c r="HZA46" s="1020"/>
      <c r="HZH46" s="149"/>
      <c r="HZJ46" s="150"/>
      <c r="HZK46" s="1019"/>
      <c r="HZL46" s="1020"/>
      <c r="HZS46" s="149"/>
      <c r="HZU46" s="150"/>
      <c r="HZV46" s="1019"/>
      <c r="HZW46" s="1020"/>
      <c r="IAD46" s="149"/>
      <c r="IAF46" s="150"/>
      <c r="IAG46" s="1019"/>
      <c r="IAH46" s="1020"/>
      <c r="IAO46" s="149"/>
      <c r="IAQ46" s="150"/>
      <c r="IAR46" s="1019"/>
      <c r="IAS46" s="1020"/>
      <c r="IAZ46" s="149"/>
      <c r="IBB46" s="150"/>
      <c r="IBC46" s="1019"/>
      <c r="IBD46" s="1020"/>
      <c r="IBK46" s="149"/>
      <c r="IBM46" s="150"/>
      <c r="IBN46" s="1019"/>
      <c r="IBO46" s="1020"/>
      <c r="IBV46" s="149"/>
      <c r="IBX46" s="150"/>
      <c r="IBY46" s="1019"/>
      <c r="IBZ46" s="1020"/>
      <c r="ICG46" s="149"/>
      <c r="ICI46" s="150"/>
      <c r="ICJ46" s="1019"/>
      <c r="ICK46" s="1020"/>
      <c r="ICR46" s="149"/>
      <c r="ICT46" s="150"/>
      <c r="ICU46" s="1019"/>
      <c r="ICV46" s="1020"/>
      <c r="IDC46" s="149"/>
      <c r="IDE46" s="150"/>
      <c r="IDF46" s="1019"/>
      <c r="IDG46" s="1020"/>
      <c r="IDN46" s="149"/>
      <c r="IDP46" s="150"/>
      <c r="IDQ46" s="1019"/>
      <c r="IDR46" s="1020"/>
      <c r="IDY46" s="149"/>
      <c r="IEA46" s="150"/>
      <c r="IEB46" s="1019"/>
      <c r="IEC46" s="1020"/>
      <c r="IEJ46" s="149"/>
      <c r="IEL46" s="150"/>
      <c r="IEM46" s="1019"/>
      <c r="IEN46" s="1020"/>
      <c r="IEU46" s="149"/>
      <c r="IEW46" s="150"/>
      <c r="IEX46" s="1019"/>
      <c r="IEY46" s="1020"/>
      <c r="IFF46" s="149"/>
      <c r="IFH46" s="150"/>
      <c r="IFI46" s="1019"/>
      <c r="IFJ46" s="1020"/>
      <c r="IFQ46" s="149"/>
      <c r="IFS46" s="150"/>
      <c r="IFT46" s="1019"/>
      <c r="IFU46" s="1020"/>
      <c r="IGB46" s="149"/>
      <c r="IGD46" s="150"/>
      <c r="IGE46" s="1019"/>
      <c r="IGF46" s="1020"/>
      <c r="IGM46" s="149"/>
      <c r="IGO46" s="150"/>
      <c r="IGP46" s="1019"/>
      <c r="IGQ46" s="1020"/>
      <c r="IGX46" s="149"/>
      <c r="IGZ46" s="150"/>
      <c r="IHA46" s="1019"/>
      <c r="IHB46" s="1020"/>
      <c r="IHI46" s="149"/>
      <c r="IHK46" s="150"/>
      <c r="IHL46" s="1019"/>
      <c r="IHM46" s="1020"/>
      <c r="IHT46" s="149"/>
      <c r="IHV46" s="150"/>
      <c r="IHW46" s="1019"/>
      <c r="IHX46" s="1020"/>
      <c r="IIE46" s="149"/>
      <c r="IIG46" s="150"/>
      <c r="IIH46" s="1019"/>
      <c r="III46" s="1020"/>
      <c r="IIP46" s="149"/>
      <c r="IIR46" s="150"/>
      <c r="IIS46" s="1019"/>
      <c r="IIT46" s="1020"/>
      <c r="IJA46" s="149"/>
      <c r="IJC46" s="150"/>
      <c r="IJD46" s="1019"/>
      <c r="IJE46" s="1020"/>
      <c r="IJL46" s="149"/>
      <c r="IJN46" s="150"/>
      <c r="IJO46" s="1019"/>
      <c r="IJP46" s="1020"/>
      <c r="IJW46" s="149"/>
      <c r="IJY46" s="150"/>
      <c r="IJZ46" s="1019"/>
      <c r="IKA46" s="1020"/>
      <c r="IKH46" s="149"/>
      <c r="IKJ46" s="150"/>
      <c r="IKK46" s="1019"/>
      <c r="IKL46" s="1020"/>
      <c r="IKS46" s="149"/>
      <c r="IKU46" s="150"/>
      <c r="IKV46" s="1019"/>
      <c r="IKW46" s="1020"/>
      <c r="ILD46" s="149"/>
      <c r="ILF46" s="150"/>
      <c r="ILG46" s="1019"/>
      <c r="ILH46" s="1020"/>
      <c r="ILO46" s="149"/>
      <c r="ILQ46" s="150"/>
      <c r="ILR46" s="1019"/>
      <c r="ILS46" s="1020"/>
      <c r="ILZ46" s="149"/>
      <c r="IMB46" s="150"/>
      <c r="IMC46" s="1019"/>
      <c r="IMD46" s="1020"/>
      <c r="IMK46" s="149"/>
      <c r="IMM46" s="150"/>
      <c r="IMN46" s="1019"/>
      <c r="IMO46" s="1020"/>
      <c r="IMV46" s="149"/>
      <c r="IMX46" s="150"/>
      <c r="IMY46" s="1019"/>
      <c r="IMZ46" s="1020"/>
      <c r="ING46" s="149"/>
      <c r="INI46" s="150"/>
      <c r="INJ46" s="1019"/>
      <c r="INK46" s="1020"/>
      <c r="INR46" s="149"/>
      <c r="INT46" s="150"/>
      <c r="INU46" s="1019"/>
      <c r="INV46" s="1020"/>
      <c r="IOC46" s="149"/>
      <c r="IOE46" s="150"/>
      <c r="IOF46" s="1019"/>
      <c r="IOG46" s="1020"/>
      <c r="ION46" s="149"/>
      <c r="IOP46" s="150"/>
      <c r="IOQ46" s="1019"/>
      <c r="IOR46" s="1020"/>
      <c r="IOY46" s="149"/>
      <c r="IPA46" s="150"/>
      <c r="IPB46" s="1019"/>
      <c r="IPC46" s="1020"/>
      <c r="IPJ46" s="149"/>
      <c r="IPL46" s="150"/>
      <c r="IPM46" s="1019"/>
      <c r="IPN46" s="1020"/>
      <c r="IPU46" s="149"/>
      <c r="IPW46" s="150"/>
      <c r="IPX46" s="1019"/>
      <c r="IPY46" s="1020"/>
      <c r="IQF46" s="149"/>
      <c r="IQH46" s="150"/>
      <c r="IQI46" s="1019"/>
      <c r="IQJ46" s="1020"/>
      <c r="IQQ46" s="149"/>
      <c r="IQS46" s="150"/>
      <c r="IQT46" s="1019"/>
      <c r="IQU46" s="1020"/>
      <c r="IRB46" s="149"/>
      <c r="IRD46" s="150"/>
      <c r="IRE46" s="1019"/>
      <c r="IRF46" s="1020"/>
      <c r="IRM46" s="149"/>
      <c r="IRO46" s="150"/>
      <c r="IRP46" s="1019"/>
      <c r="IRQ46" s="1020"/>
      <c r="IRX46" s="149"/>
      <c r="IRZ46" s="150"/>
      <c r="ISA46" s="1019"/>
      <c r="ISB46" s="1020"/>
      <c r="ISI46" s="149"/>
      <c r="ISK46" s="150"/>
      <c r="ISL46" s="1019"/>
      <c r="ISM46" s="1020"/>
      <c r="IST46" s="149"/>
      <c r="ISV46" s="150"/>
      <c r="ISW46" s="1019"/>
      <c r="ISX46" s="1020"/>
      <c r="ITE46" s="149"/>
      <c r="ITG46" s="150"/>
      <c r="ITH46" s="1019"/>
      <c r="ITI46" s="1020"/>
      <c r="ITP46" s="149"/>
      <c r="ITR46" s="150"/>
      <c r="ITS46" s="1019"/>
      <c r="ITT46" s="1020"/>
      <c r="IUA46" s="149"/>
      <c r="IUC46" s="150"/>
      <c r="IUD46" s="1019"/>
      <c r="IUE46" s="1020"/>
      <c r="IUL46" s="149"/>
      <c r="IUN46" s="150"/>
      <c r="IUO46" s="1019"/>
      <c r="IUP46" s="1020"/>
      <c r="IUW46" s="149"/>
      <c r="IUY46" s="150"/>
      <c r="IUZ46" s="1019"/>
      <c r="IVA46" s="1020"/>
      <c r="IVH46" s="149"/>
      <c r="IVJ46" s="150"/>
      <c r="IVK46" s="1019"/>
      <c r="IVL46" s="1020"/>
      <c r="IVS46" s="149"/>
      <c r="IVU46" s="150"/>
      <c r="IVV46" s="1019"/>
      <c r="IVW46" s="1020"/>
      <c r="IWD46" s="149"/>
      <c r="IWF46" s="150"/>
      <c r="IWG46" s="1019"/>
      <c r="IWH46" s="1020"/>
      <c r="IWO46" s="149"/>
      <c r="IWQ46" s="150"/>
      <c r="IWR46" s="1019"/>
      <c r="IWS46" s="1020"/>
      <c r="IWZ46" s="149"/>
      <c r="IXB46" s="150"/>
      <c r="IXC46" s="1019"/>
      <c r="IXD46" s="1020"/>
      <c r="IXK46" s="149"/>
      <c r="IXM46" s="150"/>
      <c r="IXN46" s="1019"/>
      <c r="IXO46" s="1020"/>
      <c r="IXV46" s="149"/>
      <c r="IXX46" s="150"/>
      <c r="IXY46" s="1019"/>
      <c r="IXZ46" s="1020"/>
      <c r="IYG46" s="149"/>
      <c r="IYI46" s="150"/>
      <c r="IYJ46" s="1019"/>
      <c r="IYK46" s="1020"/>
      <c r="IYR46" s="149"/>
      <c r="IYT46" s="150"/>
      <c r="IYU46" s="1019"/>
      <c r="IYV46" s="1020"/>
      <c r="IZC46" s="149"/>
      <c r="IZE46" s="150"/>
      <c r="IZF46" s="1019"/>
      <c r="IZG46" s="1020"/>
      <c r="IZN46" s="149"/>
      <c r="IZP46" s="150"/>
      <c r="IZQ46" s="1019"/>
      <c r="IZR46" s="1020"/>
      <c r="IZY46" s="149"/>
      <c r="JAA46" s="150"/>
      <c r="JAB46" s="1019"/>
      <c r="JAC46" s="1020"/>
      <c r="JAJ46" s="149"/>
      <c r="JAL46" s="150"/>
      <c r="JAM46" s="1019"/>
      <c r="JAN46" s="1020"/>
      <c r="JAU46" s="149"/>
      <c r="JAW46" s="150"/>
      <c r="JAX46" s="1019"/>
      <c r="JAY46" s="1020"/>
      <c r="JBF46" s="149"/>
      <c r="JBH46" s="150"/>
      <c r="JBI46" s="1019"/>
      <c r="JBJ46" s="1020"/>
      <c r="JBQ46" s="149"/>
      <c r="JBS46" s="150"/>
      <c r="JBT46" s="1019"/>
      <c r="JBU46" s="1020"/>
      <c r="JCB46" s="149"/>
      <c r="JCD46" s="150"/>
      <c r="JCE46" s="1019"/>
      <c r="JCF46" s="1020"/>
      <c r="JCM46" s="149"/>
      <c r="JCO46" s="150"/>
      <c r="JCP46" s="1019"/>
      <c r="JCQ46" s="1020"/>
      <c r="JCX46" s="149"/>
      <c r="JCZ46" s="150"/>
      <c r="JDA46" s="1019"/>
      <c r="JDB46" s="1020"/>
      <c r="JDI46" s="149"/>
      <c r="JDK46" s="150"/>
      <c r="JDL46" s="1019"/>
      <c r="JDM46" s="1020"/>
      <c r="JDT46" s="149"/>
      <c r="JDV46" s="150"/>
      <c r="JDW46" s="1019"/>
      <c r="JDX46" s="1020"/>
      <c r="JEE46" s="149"/>
      <c r="JEG46" s="150"/>
      <c r="JEH46" s="1019"/>
      <c r="JEI46" s="1020"/>
      <c r="JEP46" s="149"/>
      <c r="JER46" s="150"/>
      <c r="JES46" s="1019"/>
      <c r="JET46" s="1020"/>
      <c r="JFA46" s="149"/>
      <c r="JFC46" s="150"/>
      <c r="JFD46" s="1019"/>
      <c r="JFE46" s="1020"/>
      <c r="JFL46" s="149"/>
      <c r="JFN46" s="150"/>
      <c r="JFO46" s="1019"/>
      <c r="JFP46" s="1020"/>
      <c r="JFW46" s="149"/>
      <c r="JFY46" s="150"/>
      <c r="JFZ46" s="1019"/>
      <c r="JGA46" s="1020"/>
      <c r="JGH46" s="149"/>
      <c r="JGJ46" s="150"/>
      <c r="JGK46" s="1019"/>
      <c r="JGL46" s="1020"/>
      <c r="JGS46" s="149"/>
      <c r="JGU46" s="150"/>
      <c r="JGV46" s="1019"/>
      <c r="JGW46" s="1020"/>
      <c r="JHD46" s="149"/>
      <c r="JHF46" s="150"/>
      <c r="JHG46" s="1019"/>
      <c r="JHH46" s="1020"/>
      <c r="JHO46" s="149"/>
      <c r="JHQ46" s="150"/>
      <c r="JHR46" s="1019"/>
      <c r="JHS46" s="1020"/>
      <c r="JHZ46" s="149"/>
      <c r="JIB46" s="150"/>
      <c r="JIC46" s="1019"/>
      <c r="JID46" s="1020"/>
      <c r="JIK46" s="149"/>
      <c r="JIM46" s="150"/>
      <c r="JIN46" s="1019"/>
      <c r="JIO46" s="1020"/>
      <c r="JIV46" s="149"/>
      <c r="JIX46" s="150"/>
      <c r="JIY46" s="1019"/>
      <c r="JIZ46" s="1020"/>
      <c r="JJG46" s="149"/>
      <c r="JJI46" s="150"/>
      <c r="JJJ46" s="1019"/>
      <c r="JJK46" s="1020"/>
      <c r="JJR46" s="149"/>
      <c r="JJT46" s="150"/>
      <c r="JJU46" s="1019"/>
      <c r="JJV46" s="1020"/>
      <c r="JKC46" s="149"/>
      <c r="JKE46" s="150"/>
      <c r="JKF46" s="1019"/>
      <c r="JKG46" s="1020"/>
      <c r="JKN46" s="149"/>
      <c r="JKP46" s="150"/>
      <c r="JKQ46" s="1019"/>
      <c r="JKR46" s="1020"/>
      <c r="JKY46" s="149"/>
      <c r="JLA46" s="150"/>
      <c r="JLB46" s="1019"/>
      <c r="JLC46" s="1020"/>
      <c r="JLJ46" s="149"/>
      <c r="JLL46" s="150"/>
      <c r="JLM46" s="1019"/>
      <c r="JLN46" s="1020"/>
      <c r="JLU46" s="149"/>
      <c r="JLW46" s="150"/>
      <c r="JLX46" s="1019"/>
      <c r="JLY46" s="1020"/>
      <c r="JMF46" s="149"/>
      <c r="JMH46" s="150"/>
      <c r="JMI46" s="1019"/>
      <c r="JMJ46" s="1020"/>
      <c r="JMQ46" s="149"/>
      <c r="JMS46" s="150"/>
      <c r="JMT46" s="1019"/>
      <c r="JMU46" s="1020"/>
      <c r="JNB46" s="149"/>
      <c r="JND46" s="150"/>
      <c r="JNE46" s="1019"/>
      <c r="JNF46" s="1020"/>
      <c r="JNM46" s="149"/>
      <c r="JNO46" s="150"/>
      <c r="JNP46" s="1019"/>
      <c r="JNQ46" s="1020"/>
      <c r="JNX46" s="149"/>
      <c r="JNZ46" s="150"/>
      <c r="JOA46" s="1019"/>
      <c r="JOB46" s="1020"/>
      <c r="JOI46" s="149"/>
      <c r="JOK46" s="150"/>
      <c r="JOL46" s="1019"/>
      <c r="JOM46" s="1020"/>
      <c r="JOT46" s="149"/>
      <c r="JOV46" s="150"/>
      <c r="JOW46" s="1019"/>
      <c r="JOX46" s="1020"/>
      <c r="JPE46" s="149"/>
      <c r="JPG46" s="150"/>
      <c r="JPH46" s="1019"/>
      <c r="JPI46" s="1020"/>
      <c r="JPP46" s="149"/>
      <c r="JPR46" s="150"/>
      <c r="JPS46" s="1019"/>
      <c r="JPT46" s="1020"/>
      <c r="JQA46" s="149"/>
      <c r="JQC46" s="150"/>
      <c r="JQD46" s="1019"/>
      <c r="JQE46" s="1020"/>
      <c r="JQL46" s="149"/>
      <c r="JQN46" s="150"/>
      <c r="JQO46" s="1019"/>
      <c r="JQP46" s="1020"/>
      <c r="JQW46" s="149"/>
      <c r="JQY46" s="150"/>
      <c r="JQZ46" s="1019"/>
      <c r="JRA46" s="1020"/>
      <c r="JRH46" s="149"/>
      <c r="JRJ46" s="150"/>
      <c r="JRK46" s="1019"/>
      <c r="JRL46" s="1020"/>
      <c r="JRS46" s="149"/>
      <c r="JRU46" s="150"/>
      <c r="JRV46" s="1019"/>
      <c r="JRW46" s="1020"/>
      <c r="JSD46" s="149"/>
      <c r="JSF46" s="150"/>
      <c r="JSG46" s="1019"/>
      <c r="JSH46" s="1020"/>
      <c r="JSO46" s="149"/>
      <c r="JSQ46" s="150"/>
      <c r="JSR46" s="1019"/>
      <c r="JSS46" s="1020"/>
      <c r="JSZ46" s="149"/>
      <c r="JTB46" s="150"/>
      <c r="JTC46" s="1019"/>
      <c r="JTD46" s="1020"/>
      <c r="JTK46" s="149"/>
      <c r="JTM46" s="150"/>
      <c r="JTN46" s="1019"/>
      <c r="JTO46" s="1020"/>
      <c r="JTV46" s="149"/>
      <c r="JTX46" s="150"/>
      <c r="JTY46" s="1019"/>
      <c r="JTZ46" s="1020"/>
      <c r="JUG46" s="149"/>
      <c r="JUI46" s="150"/>
      <c r="JUJ46" s="1019"/>
      <c r="JUK46" s="1020"/>
      <c r="JUR46" s="149"/>
      <c r="JUT46" s="150"/>
      <c r="JUU46" s="1019"/>
      <c r="JUV46" s="1020"/>
      <c r="JVC46" s="149"/>
      <c r="JVE46" s="150"/>
      <c r="JVF46" s="1019"/>
      <c r="JVG46" s="1020"/>
      <c r="JVN46" s="149"/>
      <c r="JVP46" s="150"/>
      <c r="JVQ46" s="1019"/>
      <c r="JVR46" s="1020"/>
      <c r="JVY46" s="149"/>
      <c r="JWA46" s="150"/>
      <c r="JWB46" s="1019"/>
      <c r="JWC46" s="1020"/>
      <c r="JWJ46" s="149"/>
      <c r="JWL46" s="150"/>
      <c r="JWM46" s="1019"/>
      <c r="JWN46" s="1020"/>
      <c r="JWU46" s="149"/>
      <c r="JWW46" s="150"/>
      <c r="JWX46" s="1019"/>
      <c r="JWY46" s="1020"/>
      <c r="JXF46" s="149"/>
      <c r="JXH46" s="150"/>
      <c r="JXI46" s="1019"/>
      <c r="JXJ46" s="1020"/>
      <c r="JXQ46" s="149"/>
      <c r="JXS46" s="150"/>
      <c r="JXT46" s="1019"/>
      <c r="JXU46" s="1020"/>
      <c r="JYB46" s="149"/>
      <c r="JYD46" s="150"/>
      <c r="JYE46" s="1019"/>
      <c r="JYF46" s="1020"/>
      <c r="JYM46" s="149"/>
      <c r="JYO46" s="150"/>
      <c r="JYP46" s="1019"/>
      <c r="JYQ46" s="1020"/>
      <c r="JYX46" s="149"/>
      <c r="JYZ46" s="150"/>
      <c r="JZA46" s="1019"/>
      <c r="JZB46" s="1020"/>
      <c r="JZI46" s="149"/>
      <c r="JZK46" s="150"/>
      <c r="JZL46" s="1019"/>
      <c r="JZM46" s="1020"/>
      <c r="JZT46" s="149"/>
      <c r="JZV46" s="150"/>
      <c r="JZW46" s="1019"/>
      <c r="JZX46" s="1020"/>
      <c r="KAE46" s="149"/>
      <c r="KAG46" s="150"/>
      <c r="KAH46" s="1019"/>
      <c r="KAI46" s="1020"/>
      <c r="KAP46" s="149"/>
      <c r="KAR46" s="150"/>
      <c r="KAS46" s="1019"/>
      <c r="KAT46" s="1020"/>
      <c r="KBA46" s="149"/>
      <c r="KBC46" s="150"/>
      <c r="KBD46" s="1019"/>
      <c r="KBE46" s="1020"/>
      <c r="KBL46" s="149"/>
      <c r="KBN46" s="150"/>
      <c r="KBO46" s="1019"/>
      <c r="KBP46" s="1020"/>
      <c r="KBW46" s="149"/>
      <c r="KBY46" s="150"/>
      <c r="KBZ46" s="1019"/>
      <c r="KCA46" s="1020"/>
      <c r="KCH46" s="149"/>
      <c r="KCJ46" s="150"/>
      <c r="KCK46" s="1019"/>
      <c r="KCL46" s="1020"/>
      <c r="KCS46" s="149"/>
      <c r="KCU46" s="150"/>
      <c r="KCV46" s="1019"/>
      <c r="KCW46" s="1020"/>
      <c r="KDD46" s="149"/>
      <c r="KDF46" s="150"/>
      <c r="KDG46" s="1019"/>
      <c r="KDH46" s="1020"/>
      <c r="KDO46" s="149"/>
      <c r="KDQ46" s="150"/>
      <c r="KDR46" s="1019"/>
      <c r="KDS46" s="1020"/>
      <c r="KDZ46" s="149"/>
      <c r="KEB46" s="150"/>
      <c r="KEC46" s="1019"/>
      <c r="KED46" s="1020"/>
      <c r="KEK46" s="149"/>
      <c r="KEM46" s="150"/>
      <c r="KEN46" s="1019"/>
      <c r="KEO46" s="1020"/>
      <c r="KEV46" s="149"/>
      <c r="KEX46" s="150"/>
      <c r="KEY46" s="1019"/>
      <c r="KEZ46" s="1020"/>
      <c r="KFG46" s="149"/>
      <c r="KFI46" s="150"/>
      <c r="KFJ46" s="1019"/>
      <c r="KFK46" s="1020"/>
      <c r="KFR46" s="149"/>
      <c r="KFT46" s="150"/>
      <c r="KFU46" s="1019"/>
      <c r="KFV46" s="1020"/>
      <c r="KGC46" s="149"/>
      <c r="KGE46" s="150"/>
      <c r="KGF46" s="1019"/>
      <c r="KGG46" s="1020"/>
      <c r="KGN46" s="149"/>
      <c r="KGP46" s="150"/>
      <c r="KGQ46" s="1019"/>
      <c r="KGR46" s="1020"/>
      <c r="KGY46" s="149"/>
      <c r="KHA46" s="150"/>
      <c r="KHB46" s="1019"/>
      <c r="KHC46" s="1020"/>
      <c r="KHJ46" s="149"/>
      <c r="KHL46" s="150"/>
      <c r="KHM46" s="1019"/>
      <c r="KHN46" s="1020"/>
      <c r="KHU46" s="149"/>
      <c r="KHW46" s="150"/>
      <c r="KHX46" s="1019"/>
      <c r="KHY46" s="1020"/>
      <c r="KIF46" s="149"/>
      <c r="KIH46" s="150"/>
      <c r="KII46" s="1019"/>
      <c r="KIJ46" s="1020"/>
      <c r="KIQ46" s="149"/>
      <c r="KIS46" s="150"/>
      <c r="KIT46" s="1019"/>
      <c r="KIU46" s="1020"/>
      <c r="KJB46" s="149"/>
      <c r="KJD46" s="150"/>
      <c r="KJE46" s="1019"/>
      <c r="KJF46" s="1020"/>
      <c r="KJM46" s="149"/>
      <c r="KJO46" s="150"/>
      <c r="KJP46" s="1019"/>
      <c r="KJQ46" s="1020"/>
      <c r="KJX46" s="149"/>
      <c r="KJZ46" s="150"/>
      <c r="KKA46" s="1019"/>
      <c r="KKB46" s="1020"/>
      <c r="KKI46" s="149"/>
      <c r="KKK46" s="150"/>
      <c r="KKL46" s="1019"/>
      <c r="KKM46" s="1020"/>
      <c r="KKT46" s="149"/>
      <c r="KKV46" s="150"/>
      <c r="KKW46" s="1019"/>
      <c r="KKX46" s="1020"/>
      <c r="KLE46" s="149"/>
      <c r="KLG46" s="150"/>
      <c r="KLH46" s="1019"/>
      <c r="KLI46" s="1020"/>
      <c r="KLP46" s="149"/>
      <c r="KLR46" s="150"/>
      <c r="KLS46" s="1019"/>
      <c r="KLT46" s="1020"/>
      <c r="KMA46" s="149"/>
      <c r="KMC46" s="150"/>
      <c r="KMD46" s="1019"/>
      <c r="KME46" s="1020"/>
      <c r="KML46" s="149"/>
      <c r="KMN46" s="150"/>
      <c r="KMO46" s="1019"/>
      <c r="KMP46" s="1020"/>
      <c r="KMW46" s="149"/>
      <c r="KMY46" s="150"/>
      <c r="KMZ46" s="1019"/>
      <c r="KNA46" s="1020"/>
      <c r="KNH46" s="149"/>
      <c r="KNJ46" s="150"/>
      <c r="KNK46" s="1019"/>
      <c r="KNL46" s="1020"/>
      <c r="KNS46" s="149"/>
      <c r="KNU46" s="150"/>
      <c r="KNV46" s="1019"/>
      <c r="KNW46" s="1020"/>
      <c r="KOD46" s="149"/>
      <c r="KOF46" s="150"/>
      <c r="KOG46" s="1019"/>
      <c r="KOH46" s="1020"/>
      <c r="KOO46" s="149"/>
      <c r="KOQ46" s="150"/>
      <c r="KOR46" s="1019"/>
      <c r="KOS46" s="1020"/>
      <c r="KOZ46" s="149"/>
      <c r="KPB46" s="150"/>
      <c r="KPC46" s="1019"/>
      <c r="KPD46" s="1020"/>
      <c r="KPK46" s="149"/>
      <c r="KPM46" s="150"/>
      <c r="KPN46" s="1019"/>
      <c r="KPO46" s="1020"/>
      <c r="KPV46" s="149"/>
      <c r="KPX46" s="150"/>
      <c r="KPY46" s="1019"/>
      <c r="KPZ46" s="1020"/>
      <c r="KQG46" s="149"/>
      <c r="KQI46" s="150"/>
      <c r="KQJ46" s="1019"/>
      <c r="KQK46" s="1020"/>
      <c r="KQR46" s="149"/>
      <c r="KQT46" s="150"/>
      <c r="KQU46" s="1019"/>
      <c r="KQV46" s="1020"/>
      <c r="KRC46" s="149"/>
      <c r="KRE46" s="150"/>
      <c r="KRF46" s="1019"/>
      <c r="KRG46" s="1020"/>
      <c r="KRN46" s="149"/>
      <c r="KRP46" s="150"/>
      <c r="KRQ46" s="1019"/>
      <c r="KRR46" s="1020"/>
      <c r="KRY46" s="149"/>
      <c r="KSA46" s="150"/>
      <c r="KSB46" s="1019"/>
      <c r="KSC46" s="1020"/>
      <c r="KSJ46" s="149"/>
      <c r="KSL46" s="150"/>
      <c r="KSM46" s="1019"/>
      <c r="KSN46" s="1020"/>
      <c r="KSU46" s="149"/>
      <c r="KSW46" s="150"/>
      <c r="KSX46" s="1019"/>
      <c r="KSY46" s="1020"/>
      <c r="KTF46" s="149"/>
      <c r="KTH46" s="150"/>
      <c r="KTI46" s="1019"/>
      <c r="KTJ46" s="1020"/>
      <c r="KTQ46" s="149"/>
      <c r="KTS46" s="150"/>
      <c r="KTT46" s="1019"/>
      <c r="KTU46" s="1020"/>
      <c r="KUB46" s="149"/>
      <c r="KUD46" s="150"/>
      <c r="KUE46" s="1019"/>
      <c r="KUF46" s="1020"/>
      <c r="KUM46" s="149"/>
      <c r="KUO46" s="150"/>
      <c r="KUP46" s="1019"/>
      <c r="KUQ46" s="1020"/>
      <c r="KUX46" s="149"/>
      <c r="KUZ46" s="150"/>
      <c r="KVA46" s="1019"/>
      <c r="KVB46" s="1020"/>
      <c r="KVI46" s="149"/>
      <c r="KVK46" s="150"/>
      <c r="KVL46" s="1019"/>
      <c r="KVM46" s="1020"/>
      <c r="KVT46" s="149"/>
      <c r="KVV46" s="150"/>
      <c r="KVW46" s="1019"/>
      <c r="KVX46" s="1020"/>
      <c r="KWE46" s="149"/>
      <c r="KWG46" s="150"/>
      <c r="KWH46" s="1019"/>
      <c r="KWI46" s="1020"/>
      <c r="KWP46" s="149"/>
      <c r="KWR46" s="150"/>
      <c r="KWS46" s="1019"/>
      <c r="KWT46" s="1020"/>
      <c r="KXA46" s="149"/>
      <c r="KXC46" s="150"/>
      <c r="KXD46" s="1019"/>
      <c r="KXE46" s="1020"/>
      <c r="KXL46" s="149"/>
      <c r="KXN46" s="150"/>
      <c r="KXO46" s="1019"/>
      <c r="KXP46" s="1020"/>
      <c r="KXW46" s="149"/>
      <c r="KXY46" s="150"/>
      <c r="KXZ46" s="1019"/>
      <c r="KYA46" s="1020"/>
      <c r="KYH46" s="149"/>
      <c r="KYJ46" s="150"/>
      <c r="KYK46" s="1019"/>
      <c r="KYL46" s="1020"/>
      <c r="KYS46" s="149"/>
      <c r="KYU46" s="150"/>
      <c r="KYV46" s="1019"/>
      <c r="KYW46" s="1020"/>
      <c r="KZD46" s="149"/>
      <c r="KZF46" s="150"/>
      <c r="KZG46" s="1019"/>
      <c r="KZH46" s="1020"/>
      <c r="KZO46" s="149"/>
      <c r="KZQ46" s="150"/>
      <c r="KZR46" s="1019"/>
      <c r="KZS46" s="1020"/>
      <c r="KZZ46" s="149"/>
      <c r="LAB46" s="150"/>
      <c r="LAC46" s="1019"/>
      <c r="LAD46" s="1020"/>
      <c r="LAK46" s="149"/>
      <c r="LAM46" s="150"/>
      <c r="LAN46" s="1019"/>
      <c r="LAO46" s="1020"/>
      <c r="LAV46" s="149"/>
      <c r="LAX46" s="150"/>
      <c r="LAY46" s="1019"/>
      <c r="LAZ46" s="1020"/>
      <c r="LBG46" s="149"/>
      <c r="LBI46" s="150"/>
      <c r="LBJ46" s="1019"/>
      <c r="LBK46" s="1020"/>
      <c r="LBR46" s="149"/>
      <c r="LBT46" s="150"/>
      <c r="LBU46" s="1019"/>
      <c r="LBV46" s="1020"/>
      <c r="LCC46" s="149"/>
      <c r="LCE46" s="150"/>
      <c r="LCF46" s="1019"/>
      <c r="LCG46" s="1020"/>
      <c r="LCN46" s="149"/>
      <c r="LCP46" s="150"/>
      <c r="LCQ46" s="1019"/>
      <c r="LCR46" s="1020"/>
      <c r="LCY46" s="149"/>
      <c r="LDA46" s="150"/>
      <c r="LDB46" s="1019"/>
      <c r="LDC46" s="1020"/>
      <c r="LDJ46" s="149"/>
      <c r="LDL46" s="150"/>
      <c r="LDM46" s="1019"/>
      <c r="LDN46" s="1020"/>
      <c r="LDU46" s="149"/>
      <c r="LDW46" s="150"/>
      <c r="LDX46" s="1019"/>
      <c r="LDY46" s="1020"/>
      <c r="LEF46" s="149"/>
      <c r="LEH46" s="150"/>
      <c r="LEI46" s="1019"/>
      <c r="LEJ46" s="1020"/>
      <c r="LEQ46" s="149"/>
      <c r="LES46" s="150"/>
      <c r="LET46" s="1019"/>
      <c r="LEU46" s="1020"/>
      <c r="LFB46" s="149"/>
      <c r="LFD46" s="150"/>
      <c r="LFE46" s="1019"/>
      <c r="LFF46" s="1020"/>
      <c r="LFM46" s="149"/>
      <c r="LFO46" s="150"/>
      <c r="LFP46" s="1019"/>
      <c r="LFQ46" s="1020"/>
      <c r="LFX46" s="149"/>
      <c r="LFZ46" s="150"/>
      <c r="LGA46" s="1019"/>
      <c r="LGB46" s="1020"/>
      <c r="LGI46" s="149"/>
      <c r="LGK46" s="150"/>
      <c r="LGL46" s="1019"/>
      <c r="LGM46" s="1020"/>
      <c r="LGT46" s="149"/>
      <c r="LGV46" s="150"/>
      <c r="LGW46" s="1019"/>
      <c r="LGX46" s="1020"/>
      <c r="LHE46" s="149"/>
      <c r="LHG46" s="150"/>
      <c r="LHH46" s="1019"/>
      <c r="LHI46" s="1020"/>
      <c r="LHP46" s="149"/>
      <c r="LHR46" s="150"/>
      <c r="LHS46" s="1019"/>
      <c r="LHT46" s="1020"/>
      <c r="LIA46" s="149"/>
      <c r="LIC46" s="150"/>
      <c r="LID46" s="1019"/>
      <c r="LIE46" s="1020"/>
      <c r="LIL46" s="149"/>
      <c r="LIN46" s="150"/>
      <c r="LIO46" s="1019"/>
      <c r="LIP46" s="1020"/>
      <c r="LIW46" s="149"/>
      <c r="LIY46" s="150"/>
      <c r="LIZ46" s="1019"/>
      <c r="LJA46" s="1020"/>
      <c r="LJH46" s="149"/>
      <c r="LJJ46" s="150"/>
      <c r="LJK46" s="1019"/>
      <c r="LJL46" s="1020"/>
      <c r="LJS46" s="149"/>
      <c r="LJU46" s="150"/>
      <c r="LJV46" s="1019"/>
      <c r="LJW46" s="1020"/>
      <c r="LKD46" s="149"/>
      <c r="LKF46" s="150"/>
      <c r="LKG46" s="1019"/>
      <c r="LKH46" s="1020"/>
      <c r="LKO46" s="149"/>
      <c r="LKQ46" s="150"/>
      <c r="LKR46" s="1019"/>
      <c r="LKS46" s="1020"/>
      <c r="LKZ46" s="149"/>
      <c r="LLB46" s="150"/>
      <c r="LLC46" s="1019"/>
      <c r="LLD46" s="1020"/>
      <c r="LLK46" s="149"/>
      <c r="LLM46" s="150"/>
      <c r="LLN46" s="1019"/>
      <c r="LLO46" s="1020"/>
      <c r="LLV46" s="149"/>
      <c r="LLX46" s="150"/>
      <c r="LLY46" s="1019"/>
      <c r="LLZ46" s="1020"/>
      <c r="LMG46" s="149"/>
      <c r="LMI46" s="150"/>
      <c r="LMJ46" s="1019"/>
      <c r="LMK46" s="1020"/>
      <c r="LMR46" s="149"/>
      <c r="LMT46" s="150"/>
      <c r="LMU46" s="1019"/>
      <c r="LMV46" s="1020"/>
      <c r="LNC46" s="149"/>
      <c r="LNE46" s="150"/>
      <c r="LNF46" s="1019"/>
      <c r="LNG46" s="1020"/>
      <c r="LNN46" s="149"/>
      <c r="LNP46" s="150"/>
      <c r="LNQ46" s="1019"/>
      <c r="LNR46" s="1020"/>
      <c r="LNY46" s="149"/>
      <c r="LOA46" s="150"/>
      <c r="LOB46" s="1019"/>
      <c r="LOC46" s="1020"/>
      <c r="LOJ46" s="149"/>
      <c r="LOL46" s="150"/>
      <c r="LOM46" s="1019"/>
      <c r="LON46" s="1020"/>
      <c r="LOU46" s="149"/>
      <c r="LOW46" s="150"/>
      <c r="LOX46" s="1019"/>
      <c r="LOY46" s="1020"/>
      <c r="LPF46" s="149"/>
      <c r="LPH46" s="150"/>
      <c r="LPI46" s="1019"/>
      <c r="LPJ46" s="1020"/>
      <c r="LPQ46" s="149"/>
      <c r="LPS46" s="150"/>
      <c r="LPT46" s="1019"/>
      <c r="LPU46" s="1020"/>
      <c r="LQB46" s="149"/>
      <c r="LQD46" s="150"/>
      <c r="LQE46" s="1019"/>
      <c r="LQF46" s="1020"/>
      <c r="LQM46" s="149"/>
      <c r="LQO46" s="150"/>
      <c r="LQP46" s="1019"/>
      <c r="LQQ46" s="1020"/>
      <c r="LQX46" s="149"/>
      <c r="LQZ46" s="150"/>
      <c r="LRA46" s="1019"/>
      <c r="LRB46" s="1020"/>
      <c r="LRI46" s="149"/>
      <c r="LRK46" s="150"/>
      <c r="LRL46" s="1019"/>
      <c r="LRM46" s="1020"/>
      <c r="LRT46" s="149"/>
      <c r="LRV46" s="150"/>
      <c r="LRW46" s="1019"/>
      <c r="LRX46" s="1020"/>
      <c r="LSE46" s="149"/>
      <c r="LSG46" s="150"/>
      <c r="LSH46" s="1019"/>
      <c r="LSI46" s="1020"/>
      <c r="LSP46" s="149"/>
      <c r="LSR46" s="150"/>
      <c r="LSS46" s="1019"/>
      <c r="LST46" s="1020"/>
      <c r="LTA46" s="149"/>
      <c r="LTC46" s="150"/>
      <c r="LTD46" s="1019"/>
      <c r="LTE46" s="1020"/>
      <c r="LTL46" s="149"/>
      <c r="LTN46" s="150"/>
      <c r="LTO46" s="1019"/>
      <c r="LTP46" s="1020"/>
      <c r="LTW46" s="149"/>
      <c r="LTY46" s="150"/>
      <c r="LTZ46" s="1019"/>
      <c r="LUA46" s="1020"/>
      <c r="LUH46" s="149"/>
      <c r="LUJ46" s="150"/>
      <c r="LUK46" s="1019"/>
      <c r="LUL46" s="1020"/>
      <c r="LUS46" s="149"/>
      <c r="LUU46" s="150"/>
      <c r="LUV46" s="1019"/>
      <c r="LUW46" s="1020"/>
      <c r="LVD46" s="149"/>
      <c r="LVF46" s="150"/>
      <c r="LVG46" s="1019"/>
      <c r="LVH46" s="1020"/>
      <c r="LVO46" s="149"/>
      <c r="LVQ46" s="150"/>
      <c r="LVR46" s="1019"/>
      <c r="LVS46" s="1020"/>
      <c r="LVZ46" s="149"/>
      <c r="LWB46" s="150"/>
      <c r="LWC46" s="1019"/>
      <c r="LWD46" s="1020"/>
      <c r="LWK46" s="149"/>
      <c r="LWM46" s="150"/>
      <c r="LWN46" s="1019"/>
      <c r="LWO46" s="1020"/>
      <c r="LWV46" s="149"/>
      <c r="LWX46" s="150"/>
      <c r="LWY46" s="1019"/>
      <c r="LWZ46" s="1020"/>
      <c r="LXG46" s="149"/>
      <c r="LXI46" s="150"/>
      <c r="LXJ46" s="1019"/>
      <c r="LXK46" s="1020"/>
      <c r="LXR46" s="149"/>
      <c r="LXT46" s="150"/>
      <c r="LXU46" s="1019"/>
      <c r="LXV46" s="1020"/>
      <c r="LYC46" s="149"/>
      <c r="LYE46" s="150"/>
      <c r="LYF46" s="1019"/>
      <c r="LYG46" s="1020"/>
      <c r="LYN46" s="149"/>
      <c r="LYP46" s="150"/>
      <c r="LYQ46" s="1019"/>
      <c r="LYR46" s="1020"/>
      <c r="LYY46" s="149"/>
      <c r="LZA46" s="150"/>
      <c r="LZB46" s="1019"/>
      <c r="LZC46" s="1020"/>
      <c r="LZJ46" s="149"/>
      <c r="LZL46" s="150"/>
      <c r="LZM46" s="1019"/>
      <c r="LZN46" s="1020"/>
      <c r="LZU46" s="149"/>
      <c r="LZW46" s="150"/>
      <c r="LZX46" s="1019"/>
      <c r="LZY46" s="1020"/>
      <c r="MAF46" s="149"/>
      <c r="MAH46" s="150"/>
      <c r="MAI46" s="1019"/>
      <c r="MAJ46" s="1020"/>
      <c r="MAQ46" s="149"/>
      <c r="MAS46" s="150"/>
      <c r="MAT46" s="1019"/>
      <c r="MAU46" s="1020"/>
      <c r="MBB46" s="149"/>
      <c r="MBD46" s="150"/>
      <c r="MBE46" s="1019"/>
      <c r="MBF46" s="1020"/>
      <c r="MBM46" s="149"/>
      <c r="MBO46" s="150"/>
      <c r="MBP46" s="1019"/>
      <c r="MBQ46" s="1020"/>
      <c r="MBX46" s="149"/>
      <c r="MBZ46" s="150"/>
      <c r="MCA46" s="1019"/>
      <c r="MCB46" s="1020"/>
      <c r="MCI46" s="149"/>
      <c r="MCK46" s="150"/>
      <c r="MCL46" s="1019"/>
      <c r="MCM46" s="1020"/>
      <c r="MCT46" s="149"/>
      <c r="MCV46" s="150"/>
      <c r="MCW46" s="1019"/>
      <c r="MCX46" s="1020"/>
      <c r="MDE46" s="149"/>
      <c r="MDG46" s="150"/>
      <c r="MDH46" s="1019"/>
      <c r="MDI46" s="1020"/>
      <c r="MDP46" s="149"/>
      <c r="MDR46" s="150"/>
      <c r="MDS46" s="1019"/>
      <c r="MDT46" s="1020"/>
      <c r="MEA46" s="149"/>
      <c r="MEC46" s="150"/>
      <c r="MED46" s="1019"/>
      <c r="MEE46" s="1020"/>
      <c r="MEL46" s="149"/>
      <c r="MEN46" s="150"/>
      <c r="MEO46" s="1019"/>
      <c r="MEP46" s="1020"/>
      <c r="MEW46" s="149"/>
      <c r="MEY46" s="150"/>
      <c r="MEZ46" s="1019"/>
      <c r="MFA46" s="1020"/>
      <c r="MFH46" s="149"/>
      <c r="MFJ46" s="150"/>
      <c r="MFK46" s="1019"/>
      <c r="MFL46" s="1020"/>
      <c r="MFS46" s="149"/>
      <c r="MFU46" s="150"/>
      <c r="MFV46" s="1019"/>
      <c r="MFW46" s="1020"/>
      <c r="MGD46" s="149"/>
      <c r="MGF46" s="150"/>
      <c r="MGG46" s="1019"/>
      <c r="MGH46" s="1020"/>
      <c r="MGO46" s="149"/>
      <c r="MGQ46" s="150"/>
      <c r="MGR46" s="1019"/>
      <c r="MGS46" s="1020"/>
      <c r="MGZ46" s="149"/>
      <c r="MHB46" s="150"/>
      <c r="MHC46" s="1019"/>
      <c r="MHD46" s="1020"/>
      <c r="MHK46" s="149"/>
      <c r="MHM46" s="150"/>
      <c r="MHN46" s="1019"/>
      <c r="MHO46" s="1020"/>
      <c r="MHV46" s="149"/>
      <c r="MHX46" s="150"/>
      <c r="MHY46" s="1019"/>
      <c r="MHZ46" s="1020"/>
      <c r="MIG46" s="149"/>
      <c r="MII46" s="150"/>
      <c r="MIJ46" s="1019"/>
      <c r="MIK46" s="1020"/>
      <c r="MIR46" s="149"/>
      <c r="MIT46" s="150"/>
      <c r="MIU46" s="1019"/>
      <c r="MIV46" s="1020"/>
      <c r="MJC46" s="149"/>
      <c r="MJE46" s="150"/>
      <c r="MJF46" s="1019"/>
      <c r="MJG46" s="1020"/>
      <c r="MJN46" s="149"/>
      <c r="MJP46" s="150"/>
      <c r="MJQ46" s="1019"/>
      <c r="MJR46" s="1020"/>
      <c r="MJY46" s="149"/>
      <c r="MKA46" s="150"/>
      <c r="MKB46" s="1019"/>
      <c r="MKC46" s="1020"/>
      <c r="MKJ46" s="149"/>
      <c r="MKL46" s="150"/>
      <c r="MKM46" s="1019"/>
      <c r="MKN46" s="1020"/>
      <c r="MKU46" s="149"/>
      <c r="MKW46" s="150"/>
      <c r="MKX46" s="1019"/>
      <c r="MKY46" s="1020"/>
      <c r="MLF46" s="149"/>
      <c r="MLH46" s="150"/>
      <c r="MLI46" s="1019"/>
      <c r="MLJ46" s="1020"/>
      <c r="MLQ46" s="149"/>
      <c r="MLS46" s="150"/>
      <c r="MLT46" s="1019"/>
      <c r="MLU46" s="1020"/>
      <c r="MMB46" s="149"/>
      <c r="MMD46" s="150"/>
      <c r="MME46" s="1019"/>
      <c r="MMF46" s="1020"/>
      <c r="MMM46" s="149"/>
      <c r="MMO46" s="150"/>
      <c r="MMP46" s="1019"/>
      <c r="MMQ46" s="1020"/>
      <c r="MMX46" s="149"/>
      <c r="MMZ46" s="150"/>
      <c r="MNA46" s="1019"/>
      <c r="MNB46" s="1020"/>
      <c r="MNI46" s="149"/>
      <c r="MNK46" s="150"/>
      <c r="MNL46" s="1019"/>
      <c r="MNM46" s="1020"/>
      <c r="MNT46" s="149"/>
      <c r="MNV46" s="150"/>
      <c r="MNW46" s="1019"/>
      <c r="MNX46" s="1020"/>
      <c r="MOE46" s="149"/>
      <c r="MOG46" s="150"/>
      <c r="MOH46" s="1019"/>
      <c r="MOI46" s="1020"/>
      <c r="MOP46" s="149"/>
      <c r="MOR46" s="150"/>
      <c r="MOS46" s="1019"/>
      <c r="MOT46" s="1020"/>
      <c r="MPA46" s="149"/>
      <c r="MPC46" s="150"/>
      <c r="MPD46" s="1019"/>
      <c r="MPE46" s="1020"/>
      <c r="MPL46" s="149"/>
      <c r="MPN46" s="150"/>
      <c r="MPO46" s="1019"/>
      <c r="MPP46" s="1020"/>
      <c r="MPW46" s="149"/>
      <c r="MPY46" s="150"/>
      <c r="MPZ46" s="1019"/>
      <c r="MQA46" s="1020"/>
      <c r="MQH46" s="149"/>
      <c r="MQJ46" s="150"/>
      <c r="MQK46" s="1019"/>
      <c r="MQL46" s="1020"/>
      <c r="MQS46" s="149"/>
      <c r="MQU46" s="150"/>
      <c r="MQV46" s="1019"/>
      <c r="MQW46" s="1020"/>
      <c r="MRD46" s="149"/>
      <c r="MRF46" s="150"/>
      <c r="MRG46" s="1019"/>
      <c r="MRH46" s="1020"/>
      <c r="MRO46" s="149"/>
      <c r="MRQ46" s="150"/>
      <c r="MRR46" s="1019"/>
      <c r="MRS46" s="1020"/>
      <c r="MRZ46" s="149"/>
      <c r="MSB46" s="150"/>
      <c r="MSC46" s="1019"/>
      <c r="MSD46" s="1020"/>
      <c r="MSK46" s="149"/>
      <c r="MSM46" s="150"/>
      <c r="MSN46" s="1019"/>
      <c r="MSO46" s="1020"/>
      <c r="MSV46" s="149"/>
      <c r="MSX46" s="150"/>
      <c r="MSY46" s="1019"/>
      <c r="MSZ46" s="1020"/>
      <c r="MTG46" s="149"/>
      <c r="MTI46" s="150"/>
      <c r="MTJ46" s="1019"/>
      <c r="MTK46" s="1020"/>
      <c r="MTR46" s="149"/>
      <c r="MTT46" s="150"/>
      <c r="MTU46" s="1019"/>
      <c r="MTV46" s="1020"/>
      <c r="MUC46" s="149"/>
      <c r="MUE46" s="150"/>
      <c r="MUF46" s="1019"/>
      <c r="MUG46" s="1020"/>
      <c r="MUN46" s="149"/>
      <c r="MUP46" s="150"/>
      <c r="MUQ46" s="1019"/>
      <c r="MUR46" s="1020"/>
      <c r="MUY46" s="149"/>
      <c r="MVA46" s="150"/>
      <c r="MVB46" s="1019"/>
      <c r="MVC46" s="1020"/>
      <c r="MVJ46" s="149"/>
      <c r="MVL46" s="150"/>
      <c r="MVM46" s="1019"/>
      <c r="MVN46" s="1020"/>
      <c r="MVU46" s="149"/>
      <c r="MVW46" s="150"/>
      <c r="MVX46" s="1019"/>
      <c r="MVY46" s="1020"/>
      <c r="MWF46" s="149"/>
      <c r="MWH46" s="150"/>
      <c r="MWI46" s="1019"/>
      <c r="MWJ46" s="1020"/>
      <c r="MWQ46" s="149"/>
      <c r="MWS46" s="150"/>
      <c r="MWT46" s="1019"/>
      <c r="MWU46" s="1020"/>
      <c r="MXB46" s="149"/>
      <c r="MXD46" s="150"/>
      <c r="MXE46" s="1019"/>
      <c r="MXF46" s="1020"/>
      <c r="MXM46" s="149"/>
      <c r="MXO46" s="150"/>
      <c r="MXP46" s="1019"/>
      <c r="MXQ46" s="1020"/>
      <c r="MXX46" s="149"/>
      <c r="MXZ46" s="150"/>
      <c r="MYA46" s="1019"/>
      <c r="MYB46" s="1020"/>
      <c r="MYI46" s="149"/>
      <c r="MYK46" s="150"/>
      <c r="MYL46" s="1019"/>
      <c r="MYM46" s="1020"/>
      <c r="MYT46" s="149"/>
      <c r="MYV46" s="150"/>
      <c r="MYW46" s="1019"/>
      <c r="MYX46" s="1020"/>
      <c r="MZE46" s="149"/>
      <c r="MZG46" s="150"/>
      <c r="MZH46" s="1019"/>
      <c r="MZI46" s="1020"/>
      <c r="MZP46" s="149"/>
      <c r="MZR46" s="150"/>
      <c r="MZS46" s="1019"/>
      <c r="MZT46" s="1020"/>
      <c r="NAA46" s="149"/>
      <c r="NAC46" s="150"/>
      <c r="NAD46" s="1019"/>
      <c r="NAE46" s="1020"/>
      <c r="NAL46" s="149"/>
      <c r="NAN46" s="150"/>
      <c r="NAO46" s="1019"/>
      <c r="NAP46" s="1020"/>
      <c r="NAW46" s="149"/>
      <c r="NAY46" s="150"/>
      <c r="NAZ46" s="1019"/>
      <c r="NBA46" s="1020"/>
      <c r="NBH46" s="149"/>
      <c r="NBJ46" s="150"/>
      <c r="NBK46" s="1019"/>
      <c r="NBL46" s="1020"/>
      <c r="NBS46" s="149"/>
      <c r="NBU46" s="150"/>
      <c r="NBV46" s="1019"/>
      <c r="NBW46" s="1020"/>
      <c r="NCD46" s="149"/>
      <c r="NCF46" s="150"/>
      <c r="NCG46" s="1019"/>
      <c r="NCH46" s="1020"/>
      <c r="NCO46" s="149"/>
      <c r="NCQ46" s="150"/>
      <c r="NCR46" s="1019"/>
      <c r="NCS46" s="1020"/>
      <c r="NCZ46" s="149"/>
      <c r="NDB46" s="150"/>
      <c r="NDC46" s="1019"/>
      <c r="NDD46" s="1020"/>
      <c r="NDK46" s="149"/>
      <c r="NDM46" s="150"/>
      <c r="NDN46" s="1019"/>
      <c r="NDO46" s="1020"/>
      <c r="NDV46" s="149"/>
      <c r="NDX46" s="150"/>
      <c r="NDY46" s="1019"/>
      <c r="NDZ46" s="1020"/>
      <c r="NEG46" s="149"/>
      <c r="NEI46" s="150"/>
      <c r="NEJ46" s="1019"/>
      <c r="NEK46" s="1020"/>
      <c r="NER46" s="149"/>
      <c r="NET46" s="150"/>
      <c r="NEU46" s="1019"/>
      <c r="NEV46" s="1020"/>
      <c r="NFC46" s="149"/>
      <c r="NFE46" s="150"/>
      <c r="NFF46" s="1019"/>
      <c r="NFG46" s="1020"/>
      <c r="NFN46" s="149"/>
      <c r="NFP46" s="150"/>
      <c r="NFQ46" s="1019"/>
      <c r="NFR46" s="1020"/>
      <c r="NFY46" s="149"/>
      <c r="NGA46" s="150"/>
      <c r="NGB46" s="1019"/>
      <c r="NGC46" s="1020"/>
      <c r="NGJ46" s="149"/>
      <c r="NGL46" s="150"/>
      <c r="NGM46" s="1019"/>
      <c r="NGN46" s="1020"/>
      <c r="NGU46" s="149"/>
      <c r="NGW46" s="150"/>
      <c r="NGX46" s="1019"/>
      <c r="NGY46" s="1020"/>
      <c r="NHF46" s="149"/>
      <c r="NHH46" s="150"/>
      <c r="NHI46" s="1019"/>
      <c r="NHJ46" s="1020"/>
      <c r="NHQ46" s="149"/>
      <c r="NHS46" s="150"/>
      <c r="NHT46" s="1019"/>
      <c r="NHU46" s="1020"/>
      <c r="NIB46" s="149"/>
      <c r="NID46" s="150"/>
      <c r="NIE46" s="1019"/>
      <c r="NIF46" s="1020"/>
      <c r="NIM46" s="149"/>
      <c r="NIO46" s="150"/>
      <c r="NIP46" s="1019"/>
      <c r="NIQ46" s="1020"/>
      <c r="NIX46" s="149"/>
      <c r="NIZ46" s="150"/>
      <c r="NJA46" s="1019"/>
      <c r="NJB46" s="1020"/>
      <c r="NJI46" s="149"/>
      <c r="NJK46" s="150"/>
      <c r="NJL46" s="1019"/>
      <c r="NJM46" s="1020"/>
      <c r="NJT46" s="149"/>
      <c r="NJV46" s="150"/>
      <c r="NJW46" s="1019"/>
      <c r="NJX46" s="1020"/>
      <c r="NKE46" s="149"/>
      <c r="NKG46" s="150"/>
      <c r="NKH46" s="1019"/>
      <c r="NKI46" s="1020"/>
      <c r="NKP46" s="149"/>
      <c r="NKR46" s="150"/>
      <c r="NKS46" s="1019"/>
      <c r="NKT46" s="1020"/>
      <c r="NLA46" s="149"/>
      <c r="NLC46" s="150"/>
      <c r="NLD46" s="1019"/>
      <c r="NLE46" s="1020"/>
      <c r="NLL46" s="149"/>
      <c r="NLN46" s="150"/>
      <c r="NLO46" s="1019"/>
      <c r="NLP46" s="1020"/>
      <c r="NLW46" s="149"/>
      <c r="NLY46" s="150"/>
      <c r="NLZ46" s="1019"/>
      <c r="NMA46" s="1020"/>
      <c r="NMH46" s="149"/>
      <c r="NMJ46" s="150"/>
      <c r="NMK46" s="1019"/>
      <c r="NML46" s="1020"/>
      <c r="NMS46" s="149"/>
      <c r="NMU46" s="150"/>
      <c r="NMV46" s="1019"/>
      <c r="NMW46" s="1020"/>
      <c r="NND46" s="149"/>
      <c r="NNF46" s="150"/>
      <c r="NNG46" s="1019"/>
      <c r="NNH46" s="1020"/>
      <c r="NNO46" s="149"/>
      <c r="NNQ46" s="150"/>
      <c r="NNR46" s="1019"/>
      <c r="NNS46" s="1020"/>
      <c r="NNZ46" s="149"/>
      <c r="NOB46" s="150"/>
      <c r="NOC46" s="1019"/>
      <c r="NOD46" s="1020"/>
      <c r="NOK46" s="149"/>
      <c r="NOM46" s="150"/>
      <c r="NON46" s="1019"/>
      <c r="NOO46" s="1020"/>
      <c r="NOV46" s="149"/>
      <c r="NOX46" s="150"/>
      <c r="NOY46" s="1019"/>
      <c r="NOZ46" s="1020"/>
      <c r="NPG46" s="149"/>
      <c r="NPI46" s="150"/>
      <c r="NPJ46" s="1019"/>
      <c r="NPK46" s="1020"/>
      <c r="NPR46" s="149"/>
      <c r="NPT46" s="150"/>
      <c r="NPU46" s="1019"/>
      <c r="NPV46" s="1020"/>
      <c r="NQC46" s="149"/>
      <c r="NQE46" s="150"/>
      <c r="NQF46" s="1019"/>
      <c r="NQG46" s="1020"/>
      <c r="NQN46" s="149"/>
      <c r="NQP46" s="150"/>
      <c r="NQQ46" s="1019"/>
      <c r="NQR46" s="1020"/>
      <c r="NQY46" s="149"/>
      <c r="NRA46" s="150"/>
      <c r="NRB46" s="1019"/>
      <c r="NRC46" s="1020"/>
      <c r="NRJ46" s="149"/>
      <c r="NRL46" s="150"/>
      <c r="NRM46" s="1019"/>
      <c r="NRN46" s="1020"/>
      <c r="NRU46" s="149"/>
      <c r="NRW46" s="150"/>
      <c r="NRX46" s="1019"/>
      <c r="NRY46" s="1020"/>
      <c r="NSF46" s="149"/>
      <c r="NSH46" s="150"/>
      <c r="NSI46" s="1019"/>
      <c r="NSJ46" s="1020"/>
      <c r="NSQ46" s="149"/>
      <c r="NSS46" s="150"/>
      <c r="NST46" s="1019"/>
      <c r="NSU46" s="1020"/>
      <c r="NTB46" s="149"/>
      <c r="NTD46" s="150"/>
      <c r="NTE46" s="1019"/>
      <c r="NTF46" s="1020"/>
      <c r="NTM46" s="149"/>
      <c r="NTO46" s="150"/>
      <c r="NTP46" s="1019"/>
      <c r="NTQ46" s="1020"/>
      <c r="NTX46" s="149"/>
      <c r="NTZ46" s="150"/>
      <c r="NUA46" s="1019"/>
      <c r="NUB46" s="1020"/>
      <c r="NUI46" s="149"/>
      <c r="NUK46" s="150"/>
      <c r="NUL46" s="1019"/>
      <c r="NUM46" s="1020"/>
      <c r="NUT46" s="149"/>
      <c r="NUV46" s="150"/>
      <c r="NUW46" s="1019"/>
      <c r="NUX46" s="1020"/>
      <c r="NVE46" s="149"/>
      <c r="NVG46" s="150"/>
      <c r="NVH46" s="1019"/>
      <c r="NVI46" s="1020"/>
      <c r="NVP46" s="149"/>
      <c r="NVR46" s="150"/>
      <c r="NVS46" s="1019"/>
      <c r="NVT46" s="1020"/>
      <c r="NWA46" s="149"/>
      <c r="NWC46" s="150"/>
      <c r="NWD46" s="1019"/>
      <c r="NWE46" s="1020"/>
      <c r="NWL46" s="149"/>
      <c r="NWN46" s="150"/>
      <c r="NWO46" s="1019"/>
      <c r="NWP46" s="1020"/>
      <c r="NWW46" s="149"/>
      <c r="NWY46" s="150"/>
      <c r="NWZ46" s="1019"/>
      <c r="NXA46" s="1020"/>
      <c r="NXH46" s="149"/>
      <c r="NXJ46" s="150"/>
      <c r="NXK46" s="1019"/>
      <c r="NXL46" s="1020"/>
      <c r="NXS46" s="149"/>
      <c r="NXU46" s="150"/>
      <c r="NXV46" s="1019"/>
      <c r="NXW46" s="1020"/>
      <c r="NYD46" s="149"/>
      <c r="NYF46" s="150"/>
      <c r="NYG46" s="1019"/>
      <c r="NYH46" s="1020"/>
      <c r="NYO46" s="149"/>
      <c r="NYQ46" s="150"/>
      <c r="NYR46" s="1019"/>
      <c r="NYS46" s="1020"/>
      <c r="NYZ46" s="149"/>
      <c r="NZB46" s="150"/>
      <c r="NZC46" s="1019"/>
      <c r="NZD46" s="1020"/>
      <c r="NZK46" s="149"/>
      <c r="NZM46" s="150"/>
      <c r="NZN46" s="1019"/>
      <c r="NZO46" s="1020"/>
      <c r="NZV46" s="149"/>
      <c r="NZX46" s="150"/>
      <c r="NZY46" s="1019"/>
      <c r="NZZ46" s="1020"/>
      <c r="OAG46" s="149"/>
      <c r="OAI46" s="150"/>
      <c r="OAJ46" s="1019"/>
      <c r="OAK46" s="1020"/>
      <c r="OAR46" s="149"/>
      <c r="OAT46" s="150"/>
      <c r="OAU46" s="1019"/>
      <c r="OAV46" s="1020"/>
      <c r="OBC46" s="149"/>
      <c r="OBE46" s="150"/>
      <c r="OBF46" s="1019"/>
      <c r="OBG46" s="1020"/>
      <c r="OBN46" s="149"/>
      <c r="OBP46" s="150"/>
      <c r="OBQ46" s="1019"/>
      <c r="OBR46" s="1020"/>
      <c r="OBY46" s="149"/>
      <c r="OCA46" s="150"/>
      <c r="OCB46" s="1019"/>
      <c r="OCC46" s="1020"/>
      <c r="OCJ46" s="149"/>
      <c r="OCL46" s="150"/>
      <c r="OCM46" s="1019"/>
      <c r="OCN46" s="1020"/>
      <c r="OCU46" s="149"/>
      <c r="OCW46" s="150"/>
      <c r="OCX46" s="1019"/>
      <c r="OCY46" s="1020"/>
      <c r="ODF46" s="149"/>
      <c r="ODH46" s="150"/>
      <c r="ODI46" s="1019"/>
      <c r="ODJ46" s="1020"/>
      <c r="ODQ46" s="149"/>
      <c r="ODS46" s="150"/>
      <c r="ODT46" s="1019"/>
      <c r="ODU46" s="1020"/>
      <c r="OEB46" s="149"/>
      <c r="OED46" s="150"/>
      <c r="OEE46" s="1019"/>
      <c r="OEF46" s="1020"/>
      <c r="OEM46" s="149"/>
      <c r="OEO46" s="150"/>
      <c r="OEP46" s="1019"/>
      <c r="OEQ46" s="1020"/>
      <c r="OEX46" s="149"/>
      <c r="OEZ46" s="150"/>
      <c r="OFA46" s="1019"/>
      <c r="OFB46" s="1020"/>
      <c r="OFI46" s="149"/>
      <c r="OFK46" s="150"/>
      <c r="OFL46" s="1019"/>
      <c r="OFM46" s="1020"/>
      <c r="OFT46" s="149"/>
      <c r="OFV46" s="150"/>
      <c r="OFW46" s="1019"/>
      <c r="OFX46" s="1020"/>
      <c r="OGE46" s="149"/>
      <c r="OGG46" s="150"/>
      <c r="OGH46" s="1019"/>
      <c r="OGI46" s="1020"/>
      <c r="OGP46" s="149"/>
      <c r="OGR46" s="150"/>
      <c r="OGS46" s="1019"/>
      <c r="OGT46" s="1020"/>
      <c r="OHA46" s="149"/>
      <c r="OHC46" s="150"/>
      <c r="OHD46" s="1019"/>
      <c r="OHE46" s="1020"/>
      <c r="OHL46" s="149"/>
      <c r="OHN46" s="150"/>
      <c r="OHO46" s="1019"/>
      <c r="OHP46" s="1020"/>
      <c r="OHW46" s="149"/>
      <c r="OHY46" s="150"/>
      <c r="OHZ46" s="1019"/>
      <c r="OIA46" s="1020"/>
      <c r="OIH46" s="149"/>
      <c r="OIJ46" s="150"/>
      <c r="OIK46" s="1019"/>
      <c r="OIL46" s="1020"/>
      <c r="OIS46" s="149"/>
      <c r="OIU46" s="150"/>
      <c r="OIV46" s="1019"/>
      <c r="OIW46" s="1020"/>
      <c r="OJD46" s="149"/>
      <c r="OJF46" s="150"/>
      <c r="OJG46" s="1019"/>
      <c r="OJH46" s="1020"/>
      <c r="OJO46" s="149"/>
      <c r="OJQ46" s="150"/>
      <c r="OJR46" s="1019"/>
      <c r="OJS46" s="1020"/>
      <c r="OJZ46" s="149"/>
      <c r="OKB46" s="150"/>
      <c r="OKC46" s="1019"/>
      <c r="OKD46" s="1020"/>
      <c r="OKK46" s="149"/>
      <c r="OKM46" s="150"/>
      <c r="OKN46" s="1019"/>
      <c r="OKO46" s="1020"/>
      <c r="OKV46" s="149"/>
      <c r="OKX46" s="150"/>
      <c r="OKY46" s="1019"/>
      <c r="OKZ46" s="1020"/>
      <c r="OLG46" s="149"/>
      <c r="OLI46" s="150"/>
      <c r="OLJ46" s="1019"/>
      <c r="OLK46" s="1020"/>
      <c r="OLR46" s="149"/>
      <c r="OLT46" s="150"/>
      <c r="OLU46" s="1019"/>
      <c r="OLV46" s="1020"/>
      <c r="OMC46" s="149"/>
      <c r="OME46" s="150"/>
      <c r="OMF46" s="1019"/>
      <c r="OMG46" s="1020"/>
      <c r="OMN46" s="149"/>
      <c r="OMP46" s="150"/>
      <c r="OMQ46" s="1019"/>
      <c r="OMR46" s="1020"/>
      <c r="OMY46" s="149"/>
      <c r="ONA46" s="150"/>
      <c r="ONB46" s="1019"/>
      <c r="ONC46" s="1020"/>
      <c r="ONJ46" s="149"/>
      <c r="ONL46" s="150"/>
      <c r="ONM46" s="1019"/>
      <c r="ONN46" s="1020"/>
      <c r="ONU46" s="149"/>
      <c r="ONW46" s="150"/>
      <c r="ONX46" s="1019"/>
      <c r="ONY46" s="1020"/>
      <c r="OOF46" s="149"/>
      <c r="OOH46" s="150"/>
      <c r="OOI46" s="1019"/>
      <c r="OOJ46" s="1020"/>
      <c r="OOQ46" s="149"/>
      <c r="OOS46" s="150"/>
      <c r="OOT46" s="1019"/>
      <c r="OOU46" s="1020"/>
      <c r="OPB46" s="149"/>
      <c r="OPD46" s="150"/>
      <c r="OPE46" s="1019"/>
      <c r="OPF46" s="1020"/>
      <c r="OPM46" s="149"/>
      <c r="OPO46" s="150"/>
      <c r="OPP46" s="1019"/>
      <c r="OPQ46" s="1020"/>
      <c r="OPX46" s="149"/>
      <c r="OPZ46" s="150"/>
      <c r="OQA46" s="1019"/>
      <c r="OQB46" s="1020"/>
      <c r="OQI46" s="149"/>
      <c r="OQK46" s="150"/>
      <c r="OQL46" s="1019"/>
      <c r="OQM46" s="1020"/>
      <c r="OQT46" s="149"/>
      <c r="OQV46" s="150"/>
      <c r="OQW46" s="1019"/>
      <c r="OQX46" s="1020"/>
      <c r="ORE46" s="149"/>
      <c r="ORG46" s="150"/>
      <c r="ORH46" s="1019"/>
      <c r="ORI46" s="1020"/>
      <c r="ORP46" s="149"/>
      <c r="ORR46" s="150"/>
      <c r="ORS46" s="1019"/>
      <c r="ORT46" s="1020"/>
      <c r="OSA46" s="149"/>
      <c r="OSC46" s="150"/>
      <c r="OSD46" s="1019"/>
      <c r="OSE46" s="1020"/>
      <c r="OSL46" s="149"/>
      <c r="OSN46" s="150"/>
      <c r="OSO46" s="1019"/>
      <c r="OSP46" s="1020"/>
      <c r="OSW46" s="149"/>
      <c r="OSY46" s="150"/>
      <c r="OSZ46" s="1019"/>
      <c r="OTA46" s="1020"/>
      <c r="OTH46" s="149"/>
      <c r="OTJ46" s="150"/>
      <c r="OTK46" s="1019"/>
      <c r="OTL46" s="1020"/>
      <c r="OTS46" s="149"/>
      <c r="OTU46" s="150"/>
      <c r="OTV46" s="1019"/>
      <c r="OTW46" s="1020"/>
      <c r="OUD46" s="149"/>
      <c r="OUF46" s="150"/>
      <c r="OUG46" s="1019"/>
      <c r="OUH46" s="1020"/>
      <c r="OUO46" s="149"/>
      <c r="OUQ46" s="150"/>
      <c r="OUR46" s="1019"/>
      <c r="OUS46" s="1020"/>
      <c r="OUZ46" s="149"/>
      <c r="OVB46" s="150"/>
      <c r="OVC46" s="1019"/>
      <c r="OVD46" s="1020"/>
      <c r="OVK46" s="149"/>
      <c r="OVM46" s="150"/>
      <c r="OVN46" s="1019"/>
      <c r="OVO46" s="1020"/>
      <c r="OVV46" s="149"/>
      <c r="OVX46" s="150"/>
      <c r="OVY46" s="1019"/>
      <c r="OVZ46" s="1020"/>
      <c r="OWG46" s="149"/>
      <c r="OWI46" s="150"/>
      <c r="OWJ46" s="1019"/>
      <c r="OWK46" s="1020"/>
      <c r="OWR46" s="149"/>
      <c r="OWT46" s="150"/>
      <c r="OWU46" s="1019"/>
      <c r="OWV46" s="1020"/>
      <c r="OXC46" s="149"/>
      <c r="OXE46" s="150"/>
      <c r="OXF46" s="1019"/>
      <c r="OXG46" s="1020"/>
      <c r="OXN46" s="149"/>
      <c r="OXP46" s="150"/>
      <c r="OXQ46" s="1019"/>
      <c r="OXR46" s="1020"/>
      <c r="OXY46" s="149"/>
      <c r="OYA46" s="150"/>
      <c r="OYB46" s="1019"/>
      <c r="OYC46" s="1020"/>
      <c r="OYJ46" s="149"/>
      <c r="OYL46" s="150"/>
      <c r="OYM46" s="1019"/>
      <c r="OYN46" s="1020"/>
      <c r="OYU46" s="149"/>
      <c r="OYW46" s="150"/>
      <c r="OYX46" s="1019"/>
      <c r="OYY46" s="1020"/>
      <c r="OZF46" s="149"/>
      <c r="OZH46" s="150"/>
      <c r="OZI46" s="1019"/>
      <c r="OZJ46" s="1020"/>
      <c r="OZQ46" s="149"/>
      <c r="OZS46" s="150"/>
      <c r="OZT46" s="1019"/>
      <c r="OZU46" s="1020"/>
      <c r="PAB46" s="149"/>
      <c r="PAD46" s="150"/>
      <c r="PAE46" s="1019"/>
      <c r="PAF46" s="1020"/>
      <c r="PAM46" s="149"/>
      <c r="PAO46" s="150"/>
      <c r="PAP46" s="1019"/>
      <c r="PAQ46" s="1020"/>
      <c r="PAX46" s="149"/>
      <c r="PAZ46" s="150"/>
      <c r="PBA46" s="1019"/>
      <c r="PBB46" s="1020"/>
      <c r="PBI46" s="149"/>
      <c r="PBK46" s="150"/>
      <c r="PBL46" s="1019"/>
      <c r="PBM46" s="1020"/>
      <c r="PBT46" s="149"/>
      <c r="PBV46" s="150"/>
      <c r="PBW46" s="1019"/>
      <c r="PBX46" s="1020"/>
      <c r="PCE46" s="149"/>
      <c r="PCG46" s="150"/>
      <c r="PCH46" s="1019"/>
      <c r="PCI46" s="1020"/>
      <c r="PCP46" s="149"/>
      <c r="PCR46" s="150"/>
      <c r="PCS46" s="1019"/>
      <c r="PCT46" s="1020"/>
      <c r="PDA46" s="149"/>
      <c r="PDC46" s="150"/>
      <c r="PDD46" s="1019"/>
      <c r="PDE46" s="1020"/>
      <c r="PDL46" s="149"/>
      <c r="PDN46" s="150"/>
      <c r="PDO46" s="1019"/>
      <c r="PDP46" s="1020"/>
      <c r="PDW46" s="149"/>
      <c r="PDY46" s="150"/>
      <c r="PDZ46" s="1019"/>
      <c r="PEA46" s="1020"/>
      <c r="PEH46" s="149"/>
      <c r="PEJ46" s="150"/>
      <c r="PEK46" s="1019"/>
      <c r="PEL46" s="1020"/>
      <c r="PES46" s="149"/>
      <c r="PEU46" s="150"/>
      <c r="PEV46" s="1019"/>
      <c r="PEW46" s="1020"/>
      <c r="PFD46" s="149"/>
      <c r="PFF46" s="150"/>
      <c r="PFG46" s="1019"/>
      <c r="PFH46" s="1020"/>
      <c r="PFO46" s="149"/>
      <c r="PFQ46" s="150"/>
      <c r="PFR46" s="1019"/>
      <c r="PFS46" s="1020"/>
      <c r="PFZ46" s="149"/>
      <c r="PGB46" s="150"/>
      <c r="PGC46" s="1019"/>
      <c r="PGD46" s="1020"/>
      <c r="PGK46" s="149"/>
      <c r="PGM46" s="150"/>
      <c r="PGN46" s="1019"/>
      <c r="PGO46" s="1020"/>
      <c r="PGV46" s="149"/>
      <c r="PGX46" s="150"/>
      <c r="PGY46" s="1019"/>
      <c r="PGZ46" s="1020"/>
      <c r="PHG46" s="149"/>
      <c r="PHI46" s="150"/>
      <c r="PHJ46" s="1019"/>
      <c r="PHK46" s="1020"/>
      <c r="PHR46" s="149"/>
      <c r="PHT46" s="150"/>
      <c r="PHU46" s="1019"/>
      <c r="PHV46" s="1020"/>
      <c r="PIC46" s="149"/>
      <c r="PIE46" s="150"/>
      <c r="PIF46" s="1019"/>
      <c r="PIG46" s="1020"/>
      <c r="PIN46" s="149"/>
      <c r="PIP46" s="150"/>
      <c r="PIQ46" s="1019"/>
      <c r="PIR46" s="1020"/>
      <c r="PIY46" s="149"/>
      <c r="PJA46" s="150"/>
      <c r="PJB46" s="1019"/>
      <c r="PJC46" s="1020"/>
      <c r="PJJ46" s="149"/>
      <c r="PJL46" s="150"/>
      <c r="PJM46" s="1019"/>
      <c r="PJN46" s="1020"/>
      <c r="PJU46" s="149"/>
      <c r="PJW46" s="150"/>
      <c r="PJX46" s="1019"/>
      <c r="PJY46" s="1020"/>
      <c r="PKF46" s="149"/>
      <c r="PKH46" s="150"/>
      <c r="PKI46" s="1019"/>
      <c r="PKJ46" s="1020"/>
      <c r="PKQ46" s="149"/>
      <c r="PKS46" s="150"/>
      <c r="PKT46" s="1019"/>
      <c r="PKU46" s="1020"/>
      <c r="PLB46" s="149"/>
      <c r="PLD46" s="150"/>
      <c r="PLE46" s="1019"/>
      <c r="PLF46" s="1020"/>
      <c r="PLM46" s="149"/>
      <c r="PLO46" s="150"/>
      <c r="PLP46" s="1019"/>
      <c r="PLQ46" s="1020"/>
      <c r="PLX46" s="149"/>
      <c r="PLZ46" s="150"/>
      <c r="PMA46" s="1019"/>
      <c r="PMB46" s="1020"/>
      <c r="PMI46" s="149"/>
      <c r="PMK46" s="150"/>
      <c r="PML46" s="1019"/>
      <c r="PMM46" s="1020"/>
      <c r="PMT46" s="149"/>
      <c r="PMV46" s="150"/>
      <c r="PMW46" s="1019"/>
      <c r="PMX46" s="1020"/>
      <c r="PNE46" s="149"/>
      <c r="PNG46" s="150"/>
      <c r="PNH46" s="1019"/>
      <c r="PNI46" s="1020"/>
      <c r="PNP46" s="149"/>
      <c r="PNR46" s="150"/>
      <c r="PNS46" s="1019"/>
      <c r="PNT46" s="1020"/>
      <c r="POA46" s="149"/>
      <c r="POC46" s="150"/>
      <c r="POD46" s="1019"/>
      <c r="POE46" s="1020"/>
      <c r="POL46" s="149"/>
      <c r="PON46" s="150"/>
      <c r="POO46" s="1019"/>
      <c r="POP46" s="1020"/>
      <c r="POW46" s="149"/>
      <c r="POY46" s="150"/>
      <c r="POZ46" s="1019"/>
      <c r="PPA46" s="1020"/>
      <c r="PPH46" s="149"/>
      <c r="PPJ46" s="150"/>
      <c r="PPK46" s="1019"/>
      <c r="PPL46" s="1020"/>
      <c r="PPS46" s="149"/>
      <c r="PPU46" s="150"/>
      <c r="PPV46" s="1019"/>
      <c r="PPW46" s="1020"/>
      <c r="PQD46" s="149"/>
      <c r="PQF46" s="150"/>
      <c r="PQG46" s="1019"/>
      <c r="PQH46" s="1020"/>
      <c r="PQO46" s="149"/>
      <c r="PQQ46" s="150"/>
      <c r="PQR46" s="1019"/>
      <c r="PQS46" s="1020"/>
      <c r="PQZ46" s="149"/>
      <c r="PRB46" s="150"/>
      <c r="PRC46" s="1019"/>
      <c r="PRD46" s="1020"/>
      <c r="PRK46" s="149"/>
      <c r="PRM46" s="150"/>
      <c r="PRN46" s="1019"/>
      <c r="PRO46" s="1020"/>
      <c r="PRV46" s="149"/>
      <c r="PRX46" s="150"/>
      <c r="PRY46" s="1019"/>
      <c r="PRZ46" s="1020"/>
      <c r="PSG46" s="149"/>
      <c r="PSI46" s="150"/>
      <c r="PSJ46" s="1019"/>
      <c r="PSK46" s="1020"/>
      <c r="PSR46" s="149"/>
      <c r="PST46" s="150"/>
      <c r="PSU46" s="1019"/>
      <c r="PSV46" s="1020"/>
      <c r="PTC46" s="149"/>
      <c r="PTE46" s="150"/>
      <c r="PTF46" s="1019"/>
      <c r="PTG46" s="1020"/>
      <c r="PTN46" s="149"/>
      <c r="PTP46" s="150"/>
      <c r="PTQ46" s="1019"/>
      <c r="PTR46" s="1020"/>
      <c r="PTY46" s="149"/>
      <c r="PUA46" s="150"/>
      <c r="PUB46" s="1019"/>
      <c r="PUC46" s="1020"/>
      <c r="PUJ46" s="149"/>
      <c r="PUL46" s="150"/>
      <c r="PUM46" s="1019"/>
      <c r="PUN46" s="1020"/>
      <c r="PUU46" s="149"/>
      <c r="PUW46" s="150"/>
      <c r="PUX46" s="1019"/>
      <c r="PUY46" s="1020"/>
      <c r="PVF46" s="149"/>
      <c r="PVH46" s="150"/>
      <c r="PVI46" s="1019"/>
      <c r="PVJ46" s="1020"/>
      <c r="PVQ46" s="149"/>
      <c r="PVS46" s="150"/>
      <c r="PVT46" s="1019"/>
      <c r="PVU46" s="1020"/>
      <c r="PWB46" s="149"/>
      <c r="PWD46" s="150"/>
      <c r="PWE46" s="1019"/>
      <c r="PWF46" s="1020"/>
      <c r="PWM46" s="149"/>
      <c r="PWO46" s="150"/>
      <c r="PWP46" s="1019"/>
      <c r="PWQ46" s="1020"/>
      <c r="PWX46" s="149"/>
      <c r="PWZ46" s="150"/>
      <c r="PXA46" s="1019"/>
      <c r="PXB46" s="1020"/>
      <c r="PXI46" s="149"/>
      <c r="PXK46" s="150"/>
      <c r="PXL46" s="1019"/>
      <c r="PXM46" s="1020"/>
      <c r="PXT46" s="149"/>
      <c r="PXV46" s="150"/>
      <c r="PXW46" s="1019"/>
      <c r="PXX46" s="1020"/>
      <c r="PYE46" s="149"/>
      <c r="PYG46" s="150"/>
      <c r="PYH46" s="1019"/>
      <c r="PYI46" s="1020"/>
      <c r="PYP46" s="149"/>
      <c r="PYR46" s="150"/>
      <c r="PYS46" s="1019"/>
      <c r="PYT46" s="1020"/>
      <c r="PZA46" s="149"/>
      <c r="PZC46" s="150"/>
      <c r="PZD46" s="1019"/>
      <c r="PZE46" s="1020"/>
      <c r="PZL46" s="149"/>
      <c r="PZN46" s="150"/>
      <c r="PZO46" s="1019"/>
      <c r="PZP46" s="1020"/>
      <c r="PZW46" s="149"/>
      <c r="PZY46" s="150"/>
      <c r="PZZ46" s="1019"/>
      <c r="QAA46" s="1020"/>
      <c r="QAH46" s="149"/>
      <c r="QAJ46" s="150"/>
      <c r="QAK46" s="1019"/>
      <c r="QAL46" s="1020"/>
      <c r="QAS46" s="149"/>
      <c r="QAU46" s="150"/>
      <c r="QAV46" s="1019"/>
      <c r="QAW46" s="1020"/>
      <c r="QBD46" s="149"/>
      <c r="QBF46" s="150"/>
      <c r="QBG46" s="1019"/>
      <c r="QBH46" s="1020"/>
      <c r="QBO46" s="149"/>
      <c r="QBQ46" s="150"/>
      <c r="QBR46" s="1019"/>
      <c r="QBS46" s="1020"/>
      <c r="QBZ46" s="149"/>
      <c r="QCB46" s="150"/>
      <c r="QCC46" s="1019"/>
      <c r="QCD46" s="1020"/>
      <c r="QCK46" s="149"/>
      <c r="QCM46" s="150"/>
      <c r="QCN46" s="1019"/>
      <c r="QCO46" s="1020"/>
      <c r="QCV46" s="149"/>
      <c r="QCX46" s="150"/>
      <c r="QCY46" s="1019"/>
      <c r="QCZ46" s="1020"/>
      <c r="QDG46" s="149"/>
      <c r="QDI46" s="150"/>
      <c r="QDJ46" s="1019"/>
      <c r="QDK46" s="1020"/>
      <c r="QDR46" s="149"/>
      <c r="QDT46" s="150"/>
      <c r="QDU46" s="1019"/>
      <c r="QDV46" s="1020"/>
      <c r="QEC46" s="149"/>
      <c r="QEE46" s="150"/>
      <c r="QEF46" s="1019"/>
      <c r="QEG46" s="1020"/>
      <c r="QEN46" s="149"/>
      <c r="QEP46" s="150"/>
      <c r="QEQ46" s="1019"/>
      <c r="QER46" s="1020"/>
      <c r="QEY46" s="149"/>
      <c r="QFA46" s="150"/>
      <c r="QFB46" s="1019"/>
      <c r="QFC46" s="1020"/>
      <c r="QFJ46" s="149"/>
      <c r="QFL46" s="150"/>
      <c r="QFM46" s="1019"/>
      <c r="QFN46" s="1020"/>
      <c r="QFU46" s="149"/>
      <c r="QFW46" s="150"/>
      <c r="QFX46" s="1019"/>
      <c r="QFY46" s="1020"/>
      <c r="QGF46" s="149"/>
      <c r="QGH46" s="150"/>
      <c r="QGI46" s="1019"/>
      <c r="QGJ46" s="1020"/>
      <c r="QGQ46" s="149"/>
      <c r="QGS46" s="150"/>
      <c r="QGT46" s="1019"/>
      <c r="QGU46" s="1020"/>
      <c r="QHB46" s="149"/>
      <c r="QHD46" s="150"/>
      <c r="QHE46" s="1019"/>
      <c r="QHF46" s="1020"/>
      <c r="QHM46" s="149"/>
      <c r="QHO46" s="150"/>
      <c r="QHP46" s="1019"/>
      <c r="QHQ46" s="1020"/>
      <c r="QHX46" s="149"/>
      <c r="QHZ46" s="150"/>
      <c r="QIA46" s="1019"/>
      <c r="QIB46" s="1020"/>
      <c r="QII46" s="149"/>
      <c r="QIK46" s="150"/>
      <c r="QIL46" s="1019"/>
      <c r="QIM46" s="1020"/>
      <c r="QIT46" s="149"/>
      <c r="QIV46" s="150"/>
      <c r="QIW46" s="1019"/>
      <c r="QIX46" s="1020"/>
      <c r="QJE46" s="149"/>
      <c r="QJG46" s="150"/>
      <c r="QJH46" s="1019"/>
      <c r="QJI46" s="1020"/>
      <c r="QJP46" s="149"/>
      <c r="QJR46" s="150"/>
      <c r="QJS46" s="1019"/>
      <c r="QJT46" s="1020"/>
      <c r="QKA46" s="149"/>
      <c r="QKC46" s="150"/>
      <c r="QKD46" s="1019"/>
      <c r="QKE46" s="1020"/>
      <c r="QKL46" s="149"/>
      <c r="QKN46" s="150"/>
      <c r="QKO46" s="1019"/>
      <c r="QKP46" s="1020"/>
      <c r="QKW46" s="149"/>
      <c r="QKY46" s="150"/>
      <c r="QKZ46" s="1019"/>
      <c r="QLA46" s="1020"/>
      <c r="QLH46" s="149"/>
      <c r="QLJ46" s="150"/>
      <c r="QLK46" s="1019"/>
      <c r="QLL46" s="1020"/>
      <c r="QLS46" s="149"/>
      <c r="QLU46" s="150"/>
      <c r="QLV46" s="1019"/>
      <c r="QLW46" s="1020"/>
      <c r="QMD46" s="149"/>
      <c r="QMF46" s="150"/>
      <c r="QMG46" s="1019"/>
      <c r="QMH46" s="1020"/>
      <c r="QMO46" s="149"/>
      <c r="QMQ46" s="150"/>
      <c r="QMR46" s="1019"/>
      <c r="QMS46" s="1020"/>
      <c r="QMZ46" s="149"/>
      <c r="QNB46" s="150"/>
      <c r="QNC46" s="1019"/>
      <c r="QND46" s="1020"/>
      <c r="QNK46" s="149"/>
      <c r="QNM46" s="150"/>
      <c r="QNN46" s="1019"/>
      <c r="QNO46" s="1020"/>
      <c r="QNV46" s="149"/>
      <c r="QNX46" s="150"/>
      <c r="QNY46" s="1019"/>
      <c r="QNZ46" s="1020"/>
      <c r="QOG46" s="149"/>
      <c r="QOI46" s="150"/>
      <c r="QOJ46" s="1019"/>
      <c r="QOK46" s="1020"/>
      <c r="QOR46" s="149"/>
      <c r="QOT46" s="150"/>
      <c r="QOU46" s="1019"/>
      <c r="QOV46" s="1020"/>
      <c r="QPC46" s="149"/>
      <c r="QPE46" s="150"/>
      <c r="QPF46" s="1019"/>
      <c r="QPG46" s="1020"/>
      <c r="QPN46" s="149"/>
      <c r="QPP46" s="150"/>
      <c r="QPQ46" s="1019"/>
      <c r="QPR46" s="1020"/>
      <c r="QPY46" s="149"/>
      <c r="QQA46" s="150"/>
      <c r="QQB46" s="1019"/>
      <c r="QQC46" s="1020"/>
      <c r="QQJ46" s="149"/>
      <c r="QQL46" s="150"/>
      <c r="QQM46" s="1019"/>
      <c r="QQN46" s="1020"/>
      <c r="QQU46" s="149"/>
      <c r="QQW46" s="150"/>
      <c r="QQX46" s="1019"/>
      <c r="QQY46" s="1020"/>
      <c r="QRF46" s="149"/>
      <c r="QRH46" s="150"/>
      <c r="QRI46" s="1019"/>
      <c r="QRJ46" s="1020"/>
      <c r="QRQ46" s="149"/>
      <c r="QRS46" s="150"/>
      <c r="QRT46" s="1019"/>
      <c r="QRU46" s="1020"/>
      <c r="QSB46" s="149"/>
      <c r="QSD46" s="150"/>
      <c r="QSE46" s="1019"/>
      <c r="QSF46" s="1020"/>
      <c r="QSM46" s="149"/>
      <c r="QSO46" s="150"/>
      <c r="QSP46" s="1019"/>
      <c r="QSQ46" s="1020"/>
      <c r="QSX46" s="149"/>
      <c r="QSZ46" s="150"/>
      <c r="QTA46" s="1019"/>
      <c r="QTB46" s="1020"/>
      <c r="QTI46" s="149"/>
      <c r="QTK46" s="150"/>
      <c r="QTL46" s="1019"/>
      <c r="QTM46" s="1020"/>
      <c r="QTT46" s="149"/>
      <c r="QTV46" s="150"/>
      <c r="QTW46" s="1019"/>
      <c r="QTX46" s="1020"/>
      <c r="QUE46" s="149"/>
      <c r="QUG46" s="150"/>
      <c r="QUH46" s="1019"/>
      <c r="QUI46" s="1020"/>
      <c r="QUP46" s="149"/>
      <c r="QUR46" s="150"/>
      <c r="QUS46" s="1019"/>
      <c r="QUT46" s="1020"/>
      <c r="QVA46" s="149"/>
      <c r="QVC46" s="150"/>
      <c r="QVD46" s="1019"/>
      <c r="QVE46" s="1020"/>
      <c r="QVL46" s="149"/>
      <c r="QVN46" s="150"/>
      <c r="QVO46" s="1019"/>
      <c r="QVP46" s="1020"/>
      <c r="QVW46" s="149"/>
      <c r="QVY46" s="150"/>
      <c r="QVZ46" s="1019"/>
      <c r="QWA46" s="1020"/>
      <c r="QWH46" s="149"/>
      <c r="QWJ46" s="150"/>
      <c r="QWK46" s="1019"/>
      <c r="QWL46" s="1020"/>
      <c r="QWS46" s="149"/>
      <c r="QWU46" s="150"/>
      <c r="QWV46" s="1019"/>
      <c r="QWW46" s="1020"/>
      <c r="QXD46" s="149"/>
      <c r="QXF46" s="150"/>
      <c r="QXG46" s="1019"/>
      <c r="QXH46" s="1020"/>
      <c r="QXO46" s="149"/>
      <c r="QXQ46" s="150"/>
      <c r="QXR46" s="1019"/>
      <c r="QXS46" s="1020"/>
      <c r="QXZ46" s="149"/>
      <c r="QYB46" s="150"/>
      <c r="QYC46" s="1019"/>
      <c r="QYD46" s="1020"/>
      <c r="QYK46" s="149"/>
      <c r="QYM46" s="150"/>
      <c r="QYN46" s="1019"/>
      <c r="QYO46" s="1020"/>
      <c r="QYV46" s="149"/>
      <c r="QYX46" s="150"/>
      <c r="QYY46" s="1019"/>
      <c r="QYZ46" s="1020"/>
      <c r="QZG46" s="149"/>
      <c r="QZI46" s="150"/>
      <c r="QZJ46" s="1019"/>
      <c r="QZK46" s="1020"/>
      <c r="QZR46" s="149"/>
      <c r="QZT46" s="150"/>
      <c r="QZU46" s="1019"/>
      <c r="QZV46" s="1020"/>
      <c r="RAC46" s="149"/>
      <c r="RAE46" s="150"/>
      <c r="RAF46" s="1019"/>
      <c r="RAG46" s="1020"/>
      <c r="RAN46" s="149"/>
      <c r="RAP46" s="150"/>
      <c r="RAQ46" s="1019"/>
      <c r="RAR46" s="1020"/>
      <c r="RAY46" s="149"/>
      <c r="RBA46" s="150"/>
      <c r="RBB46" s="1019"/>
      <c r="RBC46" s="1020"/>
      <c r="RBJ46" s="149"/>
      <c r="RBL46" s="150"/>
      <c r="RBM46" s="1019"/>
      <c r="RBN46" s="1020"/>
      <c r="RBU46" s="149"/>
      <c r="RBW46" s="150"/>
      <c r="RBX46" s="1019"/>
      <c r="RBY46" s="1020"/>
      <c r="RCF46" s="149"/>
      <c r="RCH46" s="150"/>
      <c r="RCI46" s="1019"/>
      <c r="RCJ46" s="1020"/>
      <c r="RCQ46" s="149"/>
      <c r="RCS46" s="150"/>
      <c r="RCT46" s="1019"/>
      <c r="RCU46" s="1020"/>
      <c r="RDB46" s="149"/>
      <c r="RDD46" s="150"/>
      <c r="RDE46" s="1019"/>
      <c r="RDF46" s="1020"/>
      <c r="RDM46" s="149"/>
      <c r="RDO46" s="150"/>
      <c r="RDP46" s="1019"/>
      <c r="RDQ46" s="1020"/>
      <c r="RDX46" s="149"/>
      <c r="RDZ46" s="150"/>
      <c r="REA46" s="1019"/>
      <c r="REB46" s="1020"/>
      <c r="REI46" s="149"/>
      <c r="REK46" s="150"/>
      <c r="REL46" s="1019"/>
      <c r="REM46" s="1020"/>
      <c r="RET46" s="149"/>
      <c r="REV46" s="150"/>
      <c r="REW46" s="1019"/>
      <c r="REX46" s="1020"/>
      <c r="RFE46" s="149"/>
      <c r="RFG46" s="150"/>
      <c r="RFH46" s="1019"/>
      <c r="RFI46" s="1020"/>
      <c r="RFP46" s="149"/>
      <c r="RFR46" s="150"/>
      <c r="RFS46" s="1019"/>
      <c r="RFT46" s="1020"/>
      <c r="RGA46" s="149"/>
      <c r="RGC46" s="150"/>
      <c r="RGD46" s="1019"/>
      <c r="RGE46" s="1020"/>
      <c r="RGL46" s="149"/>
      <c r="RGN46" s="150"/>
      <c r="RGO46" s="1019"/>
      <c r="RGP46" s="1020"/>
      <c r="RGW46" s="149"/>
      <c r="RGY46" s="150"/>
      <c r="RGZ46" s="1019"/>
      <c r="RHA46" s="1020"/>
      <c r="RHH46" s="149"/>
      <c r="RHJ46" s="150"/>
      <c r="RHK46" s="1019"/>
      <c r="RHL46" s="1020"/>
      <c r="RHS46" s="149"/>
      <c r="RHU46" s="150"/>
      <c r="RHV46" s="1019"/>
      <c r="RHW46" s="1020"/>
      <c r="RID46" s="149"/>
      <c r="RIF46" s="150"/>
      <c r="RIG46" s="1019"/>
      <c r="RIH46" s="1020"/>
      <c r="RIO46" s="149"/>
      <c r="RIQ46" s="150"/>
      <c r="RIR46" s="1019"/>
      <c r="RIS46" s="1020"/>
      <c r="RIZ46" s="149"/>
      <c r="RJB46" s="150"/>
      <c r="RJC46" s="1019"/>
      <c r="RJD46" s="1020"/>
      <c r="RJK46" s="149"/>
      <c r="RJM46" s="150"/>
      <c r="RJN46" s="1019"/>
      <c r="RJO46" s="1020"/>
      <c r="RJV46" s="149"/>
      <c r="RJX46" s="150"/>
      <c r="RJY46" s="1019"/>
      <c r="RJZ46" s="1020"/>
      <c r="RKG46" s="149"/>
      <c r="RKI46" s="150"/>
      <c r="RKJ46" s="1019"/>
      <c r="RKK46" s="1020"/>
      <c r="RKR46" s="149"/>
      <c r="RKT46" s="150"/>
      <c r="RKU46" s="1019"/>
      <c r="RKV46" s="1020"/>
      <c r="RLC46" s="149"/>
      <c r="RLE46" s="150"/>
      <c r="RLF46" s="1019"/>
      <c r="RLG46" s="1020"/>
      <c r="RLN46" s="149"/>
      <c r="RLP46" s="150"/>
      <c r="RLQ46" s="1019"/>
      <c r="RLR46" s="1020"/>
      <c r="RLY46" s="149"/>
      <c r="RMA46" s="150"/>
      <c r="RMB46" s="1019"/>
      <c r="RMC46" s="1020"/>
      <c r="RMJ46" s="149"/>
      <c r="RML46" s="150"/>
      <c r="RMM46" s="1019"/>
      <c r="RMN46" s="1020"/>
      <c r="RMU46" s="149"/>
      <c r="RMW46" s="150"/>
      <c r="RMX46" s="1019"/>
      <c r="RMY46" s="1020"/>
      <c r="RNF46" s="149"/>
      <c r="RNH46" s="150"/>
      <c r="RNI46" s="1019"/>
      <c r="RNJ46" s="1020"/>
      <c r="RNQ46" s="149"/>
      <c r="RNS46" s="150"/>
      <c r="RNT46" s="1019"/>
      <c r="RNU46" s="1020"/>
      <c r="ROB46" s="149"/>
      <c r="ROD46" s="150"/>
      <c r="ROE46" s="1019"/>
      <c r="ROF46" s="1020"/>
      <c r="ROM46" s="149"/>
      <c r="ROO46" s="150"/>
      <c r="ROP46" s="1019"/>
      <c r="ROQ46" s="1020"/>
      <c r="ROX46" s="149"/>
      <c r="ROZ46" s="150"/>
      <c r="RPA46" s="1019"/>
      <c r="RPB46" s="1020"/>
      <c r="RPI46" s="149"/>
      <c r="RPK46" s="150"/>
      <c r="RPL46" s="1019"/>
      <c r="RPM46" s="1020"/>
      <c r="RPT46" s="149"/>
      <c r="RPV46" s="150"/>
      <c r="RPW46" s="1019"/>
      <c r="RPX46" s="1020"/>
      <c r="RQE46" s="149"/>
      <c r="RQG46" s="150"/>
      <c r="RQH46" s="1019"/>
      <c r="RQI46" s="1020"/>
      <c r="RQP46" s="149"/>
      <c r="RQR46" s="150"/>
      <c r="RQS46" s="1019"/>
      <c r="RQT46" s="1020"/>
      <c r="RRA46" s="149"/>
      <c r="RRC46" s="150"/>
      <c r="RRD46" s="1019"/>
      <c r="RRE46" s="1020"/>
      <c r="RRL46" s="149"/>
      <c r="RRN46" s="150"/>
      <c r="RRO46" s="1019"/>
      <c r="RRP46" s="1020"/>
      <c r="RRW46" s="149"/>
      <c r="RRY46" s="150"/>
      <c r="RRZ46" s="1019"/>
      <c r="RSA46" s="1020"/>
      <c r="RSH46" s="149"/>
      <c r="RSJ46" s="150"/>
      <c r="RSK46" s="1019"/>
      <c r="RSL46" s="1020"/>
      <c r="RSS46" s="149"/>
      <c r="RSU46" s="150"/>
      <c r="RSV46" s="1019"/>
      <c r="RSW46" s="1020"/>
      <c r="RTD46" s="149"/>
      <c r="RTF46" s="150"/>
      <c r="RTG46" s="1019"/>
      <c r="RTH46" s="1020"/>
      <c r="RTO46" s="149"/>
      <c r="RTQ46" s="150"/>
      <c r="RTR46" s="1019"/>
      <c r="RTS46" s="1020"/>
      <c r="RTZ46" s="149"/>
      <c r="RUB46" s="150"/>
      <c r="RUC46" s="1019"/>
      <c r="RUD46" s="1020"/>
      <c r="RUK46" s="149"/>
      <c r="RUM46" s="150"/>
      <c r="RUN46" s="1019"/>
      <c r="RUO46" s="1020"/>
      <c r="RUV46" s="149"/>
      <c r="RUX46" s="150"/>
      <c r="RUY46" s="1019"/>
      <c r="RUZ46" s="1020"/>
      <c r="RVG46" s="149"/>
      <c r="RVI46" s="150"/>
      <c r="RVJ46" s="1019"/>
      <c r="RVK46" s="1020"/>
      <c r="RVR46" s="149"/>
      <c r="RVT46" s="150"/>
      <c r="RVU46" s="1019"/>
      <c r="RVV46" s="1020"/>
      <c r="RWC46" s="149"/>
      <c r="RWE46" s="150"/>
      <c r="RWF46" s="1019"/>
      <c r="RWG46" s="1020"/>
      <c r="RWN46" s="149"/>
      <c r="RWP46" s="150"/>
      <c r="RWQ46" s="1019"/>
      <c r="RWR46" s="1020"/>
      <c r="RWY46" s="149"/>
      <c r="RXA46" s="150"/>
      <c r="RXB46" s="1019"/>
      <c r="RXC46" s="1020"/>
      <c r="RXJ46" s="149"/>
      <c r="RXL46" s="150"/>
      <c r="RXM46" s="1019"/>
      <c r="RXN46" s="1020"/>
      <c r="RXU46" s="149"/>
      <c r="RXW46" s="150"/>
      <c r="RXX46" s="1019"/>
      <c r="RXY46" s="1020"/>
      <c r="RYF46" s="149"/>
      <c r="RYH46" s="150"/>
      <c r="RYI46" s="1019"/>
      <c r="RYJ46" s="1020"/>
      <c r="RYQ46" s="149"/>
      <c r="RYS46" s="150"/>
      <c r="RYT46" s="1019"/>
      <c r="RYU46" s="1020"/>
      <c r="RZB46" s="149"/>
      <c r="RZD46" s="150"/>
      <c r="RZE46" s="1019"/>
      <c r="RZF46" s="1020"/>
      <c r="RZM46" s="149"/>
      <c r="RZO46" s="150"/>
      <c r="RZP46" s="1019"/>
      <c r="RZQ46" s="1020"/>
      <c r="RZX46" s="149"/>
      <c r="RZZ46" s="150"/>
      <c r="SAA46" s="1019"/>
      <c r="SAB46" s="1020"/>
      <c r="SAI46" s="149"/>
      <c r="SAK46" s="150"/>
      <c r="SAL46" s="1019"/>
      <c r="SAM46" s="1020"/>
      <c r="SAT46" s="149"/>
      <c r="SAV46" s="150"/>
      <c r="SAW46" s="1019"/>
      <c r="SAX46" s="1020"/>
      <c r="SBE46" s="149"/>
      <c r="SBG46" s="150"/>
      <c r="SBH46" s="1019"/>
      <c r="SBI46" s="1020"/>
      <c r="SBP46" s="149"/>
      <c r="SBR46" s="150"/>
      <c r="SBS46" s="1019"/>
      <c r="SBT46" s="1020"/>
      <c r="SCA46" s="149"/>
      <c r="SCC46" s="150"/>
      <c r="SCD46" s="1019"/>
      <c r="SCE46" s="1020"/>
      <c r="SCL46" s="149"/>
      <c r="SCN46" s="150"/>
      <c r="SCO46" s="1019"/>
      <c r="SCP46" s="1020"/>
      <c r="SCW46" s="149"/>
      <c r="SCY46" s="150"/>
      <c r="SCZ46" s="1019"/>
      <c r="SDA46" s="1020"/>
      <c r="SDH46" s="149"/>
      <c r="SDJ46" s="150"/>
      <c r="SDK46" s="1019"/>
      <c r="SDL46" s="1020"/>
      <c r="SDS46" s="149"/>
      <c r="SDU46" s="150"/>
      <c r="SDV46" s="1019"/>
      <c r="SDW46" s="1020"/>
      <c r="SED46" s="149"/>
      <c r="SEF46" s="150"/>
      <c r="SEG46" s="1019"/>
      <c r="SEH46" s="1020"/>
      <c r="SEO46" s="149"/>
      <c r="SEQ46" s="150"/>
      <c r="SER46" s="1019"/>
      <c r="SES46" s="1020"/>
      <c r="SEZ46" s="149"/>
      <c r="SFB46" s="150"/>
      <c r="SFC46" s="1019"/>
      <c r="SFD46" s="1020"/>
      <c r="SFK46" s="149"/>
      <c r="SFM46" s="150"/>
      <c r="SFN46" s="1019"/>
      <c r="SFO46" s="1020"/>
      <c r="SFV46" s="149"/>
      <c r="SFX46" s="150"/>
      <c r="SFY46" s="1019"/>
      <c r="SFZ46" s="1020"/>
      <c r="SGG46" s="149"/>
      <c r="SGI46" s="150"/>
      <c r="SGJ46" s="1019"/>
      <c r="SGK46" s="1020"/>
      <c r="SGR46" s="149"/>
      <c r="SGT46" s="150"/>
      <c r="SGU46" s="1019"/>
      <c r="SGV46" s="1020"/>
      <c r="SHC46" s="149"/>
      <c r="SHE46" s="150"/>
      <c r="SHF46" s="1019"/>
      <c r="SHG46" s="1020"/>
      <c r="SHN46" s="149"/>
      <c r="SHP46" s="150"/>
      <c r="SHQ46" s="1019"/>
      <c r="SHR46" s="1020"/>
      <c r="SHY46" s="149"/>
      <c r="SIA46" s="150"/>
      <c r="SIB46" s="1019"/>
      <c r="SIC46" s="1020"/>
      <c r="SIJ46" s="149"/>
      <c r="SIL46" s="150"/>
      <c r="SIM46" s="1019"/>
      <c r="SIN46" s="1020"/>
      <c r="SIU46" s="149"/>
      <c r="SIW46" s="150"/>
      <c r="SIX46" s="1019"/>
      <c r="SIY46" s="1020"/>
      <c r="SJF46" s="149"/>
      <c r="SJH46" s="150"/>
      <c r="SJI46" s="1019"/>
      <c r="SJJ46" s="1020"/>
      <c r="SJQ46" s="149"/>
      <c r="SJS46" s="150"/>
      <c r="SJT46" s="1019"/>
      <c r="SJU46" s="1020"/>
      <c r="SKB46" s="149"/>
      <c r="SKD46" s="150"/>
      <c r="SKE46" s="1019"/>
      <c r="SKF46" s="1020"/>
      <c r="SKM46" s="149"/>
      <c r="SKO46" s="150"/>
      <c r="SKP46" s="1019"/>
      <c r="SKQ46" s="1020"/>
      <c r="SKX46" s="149"/>
      <c r="SKZ46" s="150"/>
      <c r="SLA46" s="1019"/>
      <c r="SLB46" s="1020"/>
      <c r="SLI46" s="149"/>
      <c r="SLK46" s="150"/>
      <c r="SLL46" s="1019"/>
      <c r="SLM46" s="1020"/>
      <c r="SLT46" s="149"/>
      <c r="SLV46" s="150"/>
      <c r="SLW46" s="1019"/>
      <c r="SLX46" s="1020"/>
      <c r="SME46" s="149"/>
      <c r="SMG46" s="150"/>
      <c r="SMH46" s="1019"/>
      <c r="SMI46" s="1020"/>
      <c r="SMP46" s="149"/>
      <c r="SMR46" s="150"/>
      <c r="SMS46" s="1019"/>
      <c r="SMT46" s="1020"/>
      <c r="SNA46" s="149"/>
      <c r="SNC46" s="150"/>
      <c r="SND46" s="1019"/>
      <c r="SNE46" s="1020"/>
      <c r="SNL46" s="149"/>
      <c r="SNN46" s="150"/>
      <c r="SNO46" s="1019"/>
      <c r="SNP46" s="1020"/>
      <c r="SNW46" s="149"/>
      <c r="SNY46" s="150"/>
      <c r="SNZ46" s="1019"/>
      <c r="SOA46" s="1020"/>
      <c r="SOH46" s="149"/>
      <c r="SOJ46" s="150"/>
      <c r="SOK46" s="1019"/>
      <c r="SOL46" s="1020"/>
      <c r="SOS46" s="149"/>
      <c r="SOU46" s="150"/>
      <c r="SOV46" s="1019"/>
      <c r="SOW46" s="1020"/>
      <c r="SPD46" s="149"/>
      <c r="SPF46" s="150"/>
      <c r="SPG46" s="1019"/>
      <c r="SPH46" s="1020"/>
      <c r="SPO46" s="149"/>
      <c r="SPQ46" s="150"/>
      <c r="SPR46" s="1019"/>
      <c r="SPS46" s="1020"/>
      <c r="SPZ46" s="149"/>
      <c r="SQB46" s="150"/>
      <c r="SQC46" s="1019"/>
      <c r="SQD46" s="1020"/>
      <c r="SQK46" s="149"/>
      <c r="SQM46" s="150"/>
      <c r="SQN46" s="1019"/>
      <c r="SQO46" s="1020"/>
      <c r="SQV46" s="149"/>
      <c r="SQX46" s="150"/>
      <c r="SQY46" s="1019"/>
      <c r="SQZ46" s="1020"/>
      <c r="SRG46" s="149"/>
      <c r="SRI46" s="150"/>
      <c r="SRJ46" s="1019"/>
      <c r="SRK46" s="1020"/>
      <c r="SRR46" s="149"/>
      <c r="SRT46" s="150"/>
      <c r="SRU46" s="1019"/>
      <c r="SRV46" s="1020"/>
      <c r="SSC46" s="149"/>
      <c r="SSE46" s="150"/>
      <c r="SSF46" s="1019"/>
      <c r="SSG46" s="1020"/>
      <c r="SSN46" s="149"/>
      <c r="SSP46" s="150"/>
      <c r="SSQ46" s="1019"/>
      <c r="SSR46" s="1020"/>
      <c r="SSY46" s="149"/>
      <c r="STA46" s="150"/>
      <c r="STB46" s="1019"/>
      <c r="STC46" s="1020"/>
      <c r="STJ46" s="149"/>
      <c r="STL46" s="150"/>
      <c r="STM46" s="1019"/>
      <c r="STN46" s="1020"/>
      <c r="STU46" s="149"/>
      <c r="STW46" s="150"/>
      <c r="STX46" s="1019"/>
      <c r="STY46" s="1020"/>
      <c r="SUF46" s="149"/>
      <c r="SUH46" s="150"/>
      <c r="SUI46" s="1019"/>
      <c r="SUJ46" s="1020"/>
      <c r="SUQ46" s="149"/>
      <c r="SUS46" s="150"/>
      <c r="SUT46" s="1019"/>
      <c r="SUU46" s="1020"/>
      <c r="SVB46" s="149"/>
      <c r="SVD46" s="150"/>
      <c r="SVE46" s="1019"/>
      <c r="SVF46" s="1020"/>
      <c r="SVM46" s="149"/>
      <c r="SVO46" s="150"/>
      <c r="SVP46" s="1019"/>
      <c r="SVQ46" s="1020"/>
      <c r="SVX46" s="149"/>
      <c r="SVZ46" s="150"/>
      <c r="SWA46" s="1019"/>
      <c r="SWB46" s="1020"/>
      <c r="SWI46" s="149"/>
      <c r="SWK46" s="150"/>
      <c r="SWL46" s="1019"/>
      <c r="SWM46" s="1020"/>
      <c r="SWT46" s="149"/>
      <c r="SWV46" s="150"/>
      <c r="SWW46" s="1019"/>
      <c r="SWX46" s="1020"/>
      <c r="SXE46" s="149"/>
      <c r="SXG46" s="150"/>
      <c r="SXH46" s="1019"/>
      <c r="SXI46" s="1020"/>
      <c r="SXP46" s="149"/>
      <c r="SXR46" s="150"/>
      <c r="SXS46" s="1019"/>
      <c r="SXT46" s="1020"/>
      <c r="SYA46" s="149"/>
      <c r="SYC46" s="150"/>
      <c r="SYD46" s="1019"/>
      <c r="SYE46" s="1020"/>
      <c r="SYL46" s="149"/>
      <c r="SYN46" s="150"/>
      <c r="SYO46" s="1019"/>
      <c r="SYP46" s="1020"/>
      <c r="SYW46" s="149"/>
      <c r="SYY46" s="150"/>
      <c r="SYZ46" s="1019"/>
      <c r="SZA46" s="1020"/>
      <c r="SZH46" s="149"/>
      <c r="SZJ46" s="150"/>
      <c r="SZK46" s="1019"/>
      <c r="SZL46" s="1020"/>
      <c r="SZS46" s="149"/>
      <c r="SZU46" s="150"/>
      <c r="SZV46" s="1019"/>
      <c r="SZW46" s="1020"/>
      <c r="TAD46" s="149"/>
      <c r="TAF46" s="150"/>
      <c r="TAG46" s="1019"/>
      <c r="TAH46" s="1020"/>
      <c r="TAO46" s="149"/>
      <c r="TAQ46" s="150"/>
      <c r="TAR46" s="1019"/>
      <c r="TAS46" s="1020"/>
      <c r="TAZ46" s="149"/>
      <c r="TBB46" s="150"/>
      <c r="TBC46" s="1019"/>
      <c r="TBD46" s="1020"/>
      <c r="TBK46" s="149"/>
      <c r="TBM46" s="150"/>
      <c r="TBN46" s="1019"/>
      <c r="TBO46" s="1020"/>
      <c r="TBV46" s="149"/>
      <c r="TBX46" s="150"/>
      <c r="TBY46" s="1019"/>
      <c r="TBZ46" s="1020"/>
      <c r="TCG46" s="149"/>
      <c r="TCI46" s="150"/>
      <c r="TCJ46" s="1019"/>
      <c r="TCK46" s="1020"/>
      <c r="TCR46" s="149"/>
      <c r="TCT46" s="150"/>
      <c r="TCU46" s="1019"/>
      <c r="TCV46" s="1020"/>
      <c r="TDC46" s="149"/>
      <c r="TDE46" s="150"/>
      <c r="TDF46" s="1019"/>
      <c r="TDG46" s="1020"/>
      <c r="TDN46" s="149"/>
      <c r="TDP46" s="150"/>
      <c r="TDQ46" s="1019"/>
      <c r="TDR46" s="1020"/>
      <c r="TDY46" s="149"/>
      <c r="TEA46" s="150"/>
      <c r="TEB46" s="1019"/>
      <c r="TEC46" s="1020"/>
      <c r="TEJ46" s="149"/>
      <c r="TEL46" s="150"/>
      <c r="TEM46" s="1019"/>
      <c r="TEN46" s="1020"/>
      <c r="TEU46" s="149"/>
      <c r="TEW46" s="150"/>
      <c r="TEX46" s="1019"/>
      <c r="TEY46" s="1020"/>
      <c r="TFF46" s="149"/>
      <c r="TFH46" s="150"/>
      <c r="TFI46" s="1019"/>
      <c r="TFJ46" s="1020"/>
      <c r="TFQ46" s="149"/>
      <c r="TFS46" s="150"/>
      <c r="TFT46" s="1019"/>
      <c r="TFU46" s="1020"/>
      <c r="TGB46" s="149"/>
      <c r="TGD46" s="150"/>
      <c r="TGE46" s="1019"/>
      <c r="TGF46" s="1020"/>
      <c r="TGM46" s="149"/>
      <c r="TGO46" s="150"/>
      <c r="TGP46" s="1019"/>
      <c r="TGQ46" s="1020"/>
      <c r="TGX46" s="149"/>
      <c r="TGZ46" s="150"/>
      <c r="THA46" s="1019"/>
      <c r="THB46" s="1020"/>
      <c r="THI46" s="149"/>
      <c r="THK46" s="150"/>
      <c r="THL46" s="1019"/>
      <c r="THM46" s="1020"/>
      <c r="THT46" s="149"/>
      <c r="THV46" s="150"/>
      <c r="THW46" s="1019"/>
      <c r="THX46" s="1020"/>
      <c r="TIE46" s="149"/>
      <c r="TIG46" s="150"/>
      <c r="TIH46" s="1019"/>
      <c r="TII46" s="1020"/>
      <c r="TIP46" s="149"/>
      <c r="TIR46" s="150"/>
      <c r="TIS46" s="1019"/>
      <c r="TIT46" s="1020"/>
      <c r="TJA46" s="149"/>
      <c r="TJC46" s="150"/>
      <c r="TJD46" s="1019"/>
      <c r="TJE46" s="1020"/>
      <c r="TJL46" s="149"/>
      <c r="TJN46" s="150"/>
      <c r="TJO46" s="1019"/>
      <c r="TJP46" s="1020"/>
      <c r="TJW46" s="149"/>
      <c r="TJY46" s="150"/>
      <c r="TJZ46" s="1019"/>
      <c r="TKA46" s="1020"/>
      <c r="TKH46" s="149"/>
      <c r="TKJ46" s="150"/>
      <c r="TKK46" s="1019"/>
      <c r="TKL46" s="1020"/>
      <c r="TKS46" s="149"/>
      <c r="TKU46" s="150"/>
      <c r="TKV46" s="1019"/>
      <c r="TKW46" s="1020"/>
      <c r="TLD46" s="149"/>
      <c r="TLF46" s="150"/>
      <c r="TLG46" s="1019"/>
      <c r="TLH46" s="1020"/>
      <c r="TLO46" s="149"/>
      <c r="TLQ46" s="150"/>
      <c r="TLR46" s="1019"/>
      <c r="TLS46" s="1020"/>
      <c r="TLZ46" s="149"/>
      <c r="TMB46" s="150"/>
      <c r="TMC46" s="1019"/>
      <c r="TMD46" s="1020"/>
      <c r="TMK46" s="149"/>
      <c r="TMM46" s="150"/>
      <c r="TMN46" s="1019"/>
      <c r="TMO46" s="1020"/>
      <c r="TMV46" s="149"/>
      <c r="TMX46" s="150"/>
      <c r="TMY46" s="1019"/>
      <c r="TMZ46" s="1020"/>
      <c r="TNG46" s="149"/>
      <c r="TNI46" s="150"/>
      <c r="TNJ46" s="1019"/>
      <c r="TNK46" s="1020"/>
      <c r="TNR46" s="149"/>
      <c r="TNT46" s="150"/>
      <c r="TNU46" s="1019"/>
      <c r="TNV46" s="1020"/>
      <c r="TOC46" s="149"/>
      <c r="TOE46" s="150"/>
      <c r="TOF46" s="1019"/>
      <c r="TOG46" s="1020"/>
      <c r="TON46" s="149"/>
      <c r="TOP46" s="150"/>
      <c r="TOQ46" s="1019"/>
      <c r="TOR46" s="1020"/>
      <c r="TOY46" s="149"/>
      <c r="TPA46" s="150"/>
      <c r="TPB46" s="1019"/>
      <c r="TPC46" s="1020"/>
      <c r="TPJ46" s="149"/>
      <c r="TPL46" s="150"/>
      <c r="TPM46" s="1019"/>
      <c r="TPN46" s="1020"/>
      <c r="TPU46" s="149"/>
      <c r="TPW46" s="150"/>
      <c r="TPX46" s="1019"/>
      <c r="TPY46" s="1020"/>
      <c r="TQF46" s="149"/>
      <c r="TQH46" s="150"/>
      <c r="TQI46" s="1019"/>
      <c r="TQJ46" s="1020"/>
      <c r="TQQ46" s="149"/>
      <c r="TQS46" s="150"/>
      <c r="TQT46" s="1019"/>
      <c r="TQU46" s="1020"/>
      <c r="TRB46" s="149"/>
      <c r="TRD46" s="150"/>
      <c r="TRE46" s="1019"/>
      <c r="TRF46" s="1020"/>
      <c r="TRM46" s="149"/>
      <c r="TRO46" s="150"/>
      <c r="TRP46" s="1019"/>
      <c r="TRQ46" s="1020"/>
      <c r="TRX46" s="149"/>
      <c r="TRZ46" s="150"/>
      <c r="TSA46" s="1019"/>
      <c r="TSB46" s="1020"/>
      <c r="TSI46" s="149"/>
      <c r="TSK46" s="150"/>
      <c r="TSL46" s="1019"/>
      <c r="TSM46" s="1020"/>
      <c r="TST46" s="149"/>
      <c r="TSV46" s="150"/>
      <c r="TSW46" s="1019"/>
      <c r="TSX46" s="1020"/>
      <c r="TTE46" s="149"/>
      <c r="TTG46" s="150"/>
      <c r="TTH46" s="1019"/>
      <c r="TTI46" s="1020"/>
      <c r="TTP46" s="149"/>
      <c r="TTR46" s="150"/>
      <c r="TTS46" s="1019"/>
      <c r="TTT46" s="1020"/>
      <c r="TUA46" s="149"/>
      <c r="TUC46" s="150"/>
      <c r="TUD46" s="1019"/>
      <c r="TUE46" s="1020"/>
      <c r="TUL46" s="149"/>
      <c r="TUN46" s="150"/>
      <c r="TUO46" s="1019"/>
      <c r="TUP46" s="1020"/>
      <c r="TUW46" s="149"/>
      <c r="TUY46" s="150"/>
      <c r="TUZ46" s="1019"/>
      <c r="TVA46" s="1020"/>
      <c r="TVH46" s="149"/>
      <c r="TVJ46" s="150"/>
      <c r="TVK46" s="1019"/>
      <c r="TVL46" s="1020"/>
      <c r="TVS46" s="149"/>
      <c r="TVU46" s="150"/>
      <c r="TVV46" s="1019"/>
      <c r="TVW46" s="1020"/>
      <c r="TWD46" s="149"/>
      <c r="TWF46" s="150"/>
      <c r="TWG46" s="1019"/>
      <c r="TWH46" s="1020"/>
      <c r="TWO46" s="149"/>
      <c r="TWQ46" s="150"/>
      <c r="TWR46" s="1019"/>
      <c r="TWS46" s="1020"/>
      <c r="TWZ46" s="149"/>
      <c r="TXB46" s="150"/>
      <c r="TXC46" s="1019"/>
      <c r="TXD46" s="1020"/>
      <c r="TXK46" s="149"/>
      <c r="TXM46" s="150"/>
      <c r="TXN46" s="1019"/>
      <c r="TXO46" s="1020"/>
      <c r="TXV46" s="149"/>
      <c r="TXX46" s="150"/>
      <c r="TXY46" s="1019"/>
      <c r="TXZ46" s="1020"/>
      <c r="TYG46" s="149"/>
      <c r="TYI46" s="150"/>
      <c r="TYJ46" s="1019"/>
      <c r="TYK46" s="1020"/>
      <c r="TYR46" s="149"/>
      <c r="TYT46" s="150"/>
      <c r="TYU46" s="1019"/>
      <c r="TYV46" s="1020"/>
      <c r="TZC46" s="149"/>
      <c r="TZE46" s="150"/>
      <c r="TZF46" s="1019"/>
      <c r="TZG46" s="1020"/>
      <c r="TZN46" s="149"/>
      <c r="TZP46" s="150"/>
      <c r="TZQ46" s="1019"/>
      <c r="TZR46" s="1020"/>
      <c r="TZY46" s="149"/>
      <c r="UAA46" s="150"/>
      <c r="UAB46" s="1019"/>
      <c r="UAC46" s="1020"/>
      <c r="UAJ46" s="149"/>
      <c r="UAL46" s="150"/>
      <c r="UAM46" s="1019"/>
      <c r="UAN46" s="1020"/>
      <c r="UAU46" s="149"/>
      <c r="UAW46" s="150"/>
      <c r="UAX46" s="1019"/>
      <c r="UAY46" s="1020"/>
      <c r="UBF46" s="149"/>
      <c r="UBH46" s="150"/>
      <c r="UBI46" s="1019"/>
      <c r="UBJ46" s="1020"/>
      <c r="UBQ46" s="149"/>
      <c r="UBS46" s="150"/>
      <c r="UBT46" s="1019"/>
      <c r="UBU46" s="1020"/>
      <c r="UCB46" s="149"/>
      <c r="UCD46" s="150"/>
      <c r="UCE46" s="1019"/>
      <c r="UCF46" s="1020"/>
      <c r="UCM46" s="149"/>
      <c r="UCO46" s="150"/>
      <c r="UCP46" s="1019"/>
      <c r="UCQ46" s="1020"/>
      <c r="UCX46" s="149"/>
      <c r="UCZ46" s="150"/>
      <c r="UDA46" s="1019"/>
      <c r="UDB46" s="1020"/>
      <c r="UDI46" s="149"/>
      <c r="UDK46" s="150"/>
      <c r="UDL46" s="1019"/>
      <c r="UDM46" s="1020"/>
      <c r="UDT46" s="149"/>
      <c r="UDV46" s="150"/>
      <c r="UDW46" s="1019"/>
      <c r="UDX46" s="1020"/>
      <c r="UEE46" s="149"/>
      <c r="UEG46" s="150"/>
      <c r="UEH46" s="1019"/>
      <c r="UEI46" s="1020"/>
      <c r="UEP46" s="149"/>
      <c r="UER46" s="150"/>
      <c r="UES46" s="1019"/>
      <c r="UET46" s="1020"/>
      <c r="UFA46" s="149"/>
      <c r="UFC46" s="150"/>
      <c r="UFD46" s="1019"/>
      <c r="UFE46" s="1020"/>
      <c r="UFL46" s="149"/>
      <c r="UFN46" s="150"/>
      <c r="UFO46" s="1019"/>
      <c r="UFP46" s="1020"/>
      <c r="UFW46" s="149"/>
      <c r="UFY46" s="150"/>
      <c r="UFZ46" s="1019"/>
      <c r="UGA46" s="1020"/>
      <c r="UGH46" s="149"/>
      <c r="UGJ46" s="150"/>
      <c r="UGK46" s="1019"/>
      <c r="UGL46" s="1020"/>
      <c r="UGS46" s="149"/>
      <c r="UGU46" s="150"/>
      <c r="UGV46" s="1019"/>
      <c r="UGW46" s="1020"/>
      <c r="UHD46" s="149"/>
      <c r="UHF46" s="150"/>
      <c r="UHG46" s="1019"/>
      <c r="UHH46" s="1020"/>
      <c r="UHO46" s="149"/>
      <c r="UHQ46" s="150"/>
      <c r="UHR46" s="1019"/>
      <c r="UHS46" s="1020"/>
      <c r="UHZ46" s="149"/>
      <c r="UIB46" s="150"/>
      <c r="UIC46" s="1019"/>
      <c r="UID46" s="1020"/>
      <c r="UIK46" s="149"/>
      <c r="UIM46" s="150"/>
      <c r="UIN46" s="1019"/>
      <c r="UIO46" s="1020"/>
      <c r="UIV46" s="149"/>
      <c r="UIX46" s="150"/>
      <c r="UIY46" s="1019"/>
      <c r="UIZ46" s="1020"/>
      <c r="UJG46" s="149"/>
      <c r="UJI46" s="150"/>
      <c r="UJJ46" s="1019"/>
      <c r="UJK46" s="1020"/>
      <c r="UJR46" s="149"/>
      <c r="UJT46" s="150"/>
      <c r="UJU46" s="1019"/>
      <c r="UJV46" s="1020"/>
      <c r="UKC46" s="149"/>
      <c r="UKE46" s="150"/>
      <c r="UKF46" s="1019"/>
      <c r="UKG46" s="1020"/>
      <c r="UKN46" s="149"/>
      <c r="UKP46" s="150"/>
      <c r="UKQ46" s="1019"/>
      <c r="UKR46" s="1020"/>
      <c r="UKY46" s="149"/>
      <c r="ULA46" s="150"/>
      <c r="ULB46" s="1019"/>
      <c r="ULC46" s="1020"/>
      <c r="ULJ46" s="149"/>
      <c r="ULL46" s="150"/>
      <c r="ULM46" s="1019"/>
      <c r="ULN46" s="1020"/>
      <c r="ULU46" s="149"/>
      <c r="ULW46" s="150"/>
      <c r="ULX46" s="1019"/>
      <c r="ULY46" s="1020"/>
      <c r="UMF46" s="149"/>
      <c r="UMH46" s="150"/>
      <c r="UMI46" s="1019"/>
      <c r="UMJ46" s="1020"/>
      <c r="UMQ46" s="149"/>
      <c r="UMS46" s="150"/>
      <c r="UMT46" s="1019"/>
      <c r="UMU46" s="1020"/>
      <c r="UNB46" s="149"/>
      <c r="UND46" s="150"/>
      <c r="UNE46" s="1019"/>
      <c r="UNF46" s="1020"/>
      <c r="UNM46" s="149"/>
      <c r="UNO46" s="150"/>
      <c r="UNP46" s="1019"/>
      <c r="UNQ46" s="1020"/>
      <c r="UNX46" s="149"/>
      <c r="UNZ46" s="150"/>
      <c r="UOA46" s="1019"/>
      <c r="UOB46" s="1020"/>
      <c r="UOI46" s="149"/>
      <c r="UOK46" s="150"/>
      <c r="UOL46" s="1019"/>
      <c r="UOM46" s="1020"/>
      <c r="UOT46" s="149"/>
      <c r="UOV46" s="150"/>
      <c r="UOW46" s="1019"/>
      <c r="UOX46" s="1020"/>
      <c r="UPE46" s="149"/>
      <c r="UPG46" s="150"/>
      <c r="UPH46" s="1019"/>
      <c r="UPI46" s="1020"/>
      <c r="UPP46" s="149"/>
      <c r="UPR46" s="150"/>
      <c r="UPS46" s="1019"/>
      <c r="UPT46" s="1020"/>
      <c r="UQA46" s="149"/>
      <c r="UQC46" s="150"/>
      <c r="UQD46" s="1019"/>
      <c r="UQE46" s="1020"/>
      <c r="UQL46" s="149"/>
      <c r="UQN46" s="150"/>
      <c r="UQO46" s="1019"/>
      <c r="UQP46" s="1020"/>
      <c r="UQW46" s="149"/>
      <c r="UQY46" s="150"/>
      <c r="UQZ46" s="1019"/>
      <c r="URA46" s="1020"/>
      <c r="URH46" s="149"/>
      <c r="URJ46" s="150"/>
      <c r="URK46" s="1019"/>
      <c r="URL46" s="1020"/>
      <c r="URS46" s="149"/>
      <c r="URU46" s="150"/>
      <c r="URV46" s="1019"/>
      <c r="URW46" s="1020"/>
      <c r="USD46" s="149"/>
      <c r="USF46" s="150"/>
      <c r="USG46" s="1019"/>
      <c r="USH46" s="1020"/>
      <c r="USO46" s="149"/>
      <c r="USQ46" s="150"/>
      <c r="USR46" s="1019"/>
      <c r="USS46" s="1020"/>
      <c r="USZ46" s="149"/>
      <c r="UTB46" s="150"/>
      <c r="UTC46" s="1019"/>
      <c r="UTD46" s="1020"/>
      <c r="UTK46" s="149"/>
      <c r="UTM46" s="150"/>
      <c r="UTN46" s="1019"/>
      <c r="UTO46" s="1020"/>
      <c r="UTV46" s="149"/>
      <c r="UTX46" s="150"/>
      <c r="UTY46" s="1019"/>
      <c r="UTZ46" s="1020"/>
      <c r="UUG46" s="149"/>
      <c r="UUI46" s="150"/>
      <c r="UUJ46" s="1019"/>
      <c r="UUK46" s="1020"/>
      <c r="UUR46" s="149"/>
      <c r="UUT46" s="150"/>
      <c r="UUU46" s="1019"/>
      <c r="UUV46" s="1020"/>
      <c r="UVC46" s="149"/>
      <c r="UVE46" s="150"/>
      <c r="UVF46" s="1019"/>
      <c r="UVG46" s="1020"/>
      <c r="UVN46" s="149"/>
      <c r="UVP46" s="150"/>
      <c r="UVQ46" s="1019"/>
      <c r="UVR46" s="1020"/>
      <c r="UVY46" s="149"/>
      <c r="UWA46" s="150"/>
      <c r="UWB46" s="1019"/>
      <c r="UWC46" s="1020"/>
      <c r="UWJ46" s="149"/>
      <c r="UWL46" s="150"/>
      <c r="UWM46" s="1019"/>
      <c r="UWN46" s="1020"/>
      <c r="UWU46" s="149"/>
      <c r="UWW46" s="150"/>
      <c r="UWX46" s="1019"/>
      <c r="UWY46" s="1020"/>
      <c r="UXF46" s="149"/>
      <c r="UXH46" s="150"/>
      <c r="UXI46" s="1019"/>
      <c r="UXJ46" s="1020"/>
      <c r="UXQ46" s="149"/>
      <c r="UXS46" s="150"/>
      <c r="UXT46" s="1019"/>
      <c r="UXU46" s="1020"/>
      <c r="UYB46" s="149"/>
      <c r="UYD46" s="150"/>
      <c r="UYE46" s="1019"/>
      <c r="UYF46" s="1020"/>
      <c r="UYM46" s="149"/>
      <c r="UYO46" s="150"/>
      <c r="UYP46" s="1019"/>
      <c r="UYQ46" s="1020"/>
      <c r="UYX46" s="149"/>
      <c r="UYZ46" s="150"/>
      <c r="UZA46" s="1019"/>
      <c r="UZB46" s="1020"/>
      <c r="UZI46" s="149"/>
      <c r="UZK46" s="150"/>
      <c r="UZL46" s="1019"/>
      <c r="UZM46" s="1020"/>
      <c r="UZT46" s="149"/>
      <c r="UZV46" s="150"/>
      <c r="UZW46" s="1019"/>
      <c r="UZX46" s="1020"/>
      <c r="VAE46" s="149"/>
      <c r="VAG46" s="150"/>
      <c r="VAH46" s="1019"/>
      <c r="VAI46" s="1020"/>
      <c r="VAP46" s="149"/>
      <c r="VAR46" s="150"/>
      <c r="VAS46" s="1019"/>
      <c r="VAT46" s="1020"/>
      <c r="VBA46" s="149"/>
      <c r="VBC46" s="150"/>
      <c r="VBD46" s="1019"/>
      <c r="VBE46" s="1020"/>
      <c r="VBL46" s="149"/>
      <c r="VBN46" s="150"/>
      <c r="VBO46" s="1019"/>
      <c r="VBP46" s="1020"/>
      <c r="VBW46" s="149"/>
      <c r="VBY46" s="150"/>
      <c r="VBZ46" s="1019"/>
      <c r="VCA46" s="1020"/>
      <c r="VCH46" s="149"/>
      <c r="VCJ46" s="150"/>
      <c r="VCK46" s="1019"/>
      <c r="VCL46" s="1020"/>
      <c r="VCS46" s="149"/>
      <c r="VCU46" s="150"/>
      <c r="VCV46" s="1019"/>
      <c r="VCW46" s="1020"/>
      <c r="VDD46" s="149"/>
      <c r="VDF46" s="150"/>
      <c r="VDG46" s="1019"/>
      <c r="VDH46" s="1020"/>
      <c r="VDO46" s="149"/>
      <c r="VDQ46" s="150"/>
      <c r="VDR46" s="1019"/>
      <c r="VDS46" s="1020"/>
      <c r="VDZ46" s="149"/>
      <c r="VEB46" s="150"/>
      <c r="VEC46" s="1019"/>
      <c r="VED46" s="1020"/>
      <c r="VEK46" s="149"/>
      <c r="VEM46" s="150"/>
      <c r="VEN46" s="1019"/>
      <c r="VEO46" s="1020"/>
      <c r="VEV46" s="149"/>
      <c r="VEX46" s="150"/>
      <c r="VEY46" s="1019"/>
      <c r="VEZ46" s="1020"/>
      <c r="VFG46" s="149"/>
      <c r="VFI46" s="150"/>
      <c r="VFJ46" s="1019"/>
      <c r="VFK46" s="1020"/>
      <c r="VFR46" s="149"/>
      <c r="VFT46" s="150"/>
      <c r="VFU46" s="1019"/>
      <c r="VFV46" s="1020"/>
      <c r="VGC46" s="149"/>
      <c r="VGE46" s="150"/>
      <c r="VGF46" s="1019"/>
      <c r="VGG46" s="1020"/>
      <c r="VGN46" s="149"/>
      <c r="VGP46" s="150"/>
      <c r="VGQ46" s="1019"/>
      <c r="VGR46" s="1020"/>
      <c r="VGY46" s="149"/>
      <c r="VHA46" s="150"/>
      <c r="VHB46" s="1019"/>
      <c r="VHC46" s="1020"/>
      <c r="VHJ46" s="149"/>
      <c r="VHL46" s="150"/>
      <c r="VHM46" s="1019"/>
      <c r="VHN46" s="1020"/>
      <c r="VHU46" s="149"/>
      <c r="VHW46" s="150"/>
      <c r="VHX46" s="1019"/>
      <c r="VHY46" s="1020"/>
      <c r="VIF46" s="149"/>
      <c r="VIH46" s="150"/>
      <c r="VII46" s="1019"/>
      <c r="VIJ46" s="1020"/>
      <c r="VIQ46" s="149"/>
      <c r="VIS46" s="150"/>
      <c r="VIT46" s="1019"/>
      <c r="VIU46" s="1020"/>
      <c r="VJB46" s="149"/>
      <c r="VJD46" s="150"/>
      <c r="VJE46" s="1019"/>
      <c r="VJF46" s="1020"/>
      <c r="VJM46" s="149"/>
      <c r="VJO46" s="150"/>
      <c r="VJP46" s="1019"/>
      <c r="VJQ46" s="1020"/>
      <c r="VJX46" s="149"/>
      <c r="VJZ46" s="150"/>
      <c r="VKA46" s="1019"/>
      <c r="VKB46" s="1020"/>
      <c r="VKI46" s="149"/>
      <c r="VKK46" s="150"/>
      <c r="VKL46" s="1019"/>
      <c r="VKM46" s="1020"/>
      <c r="VKT46" s="149"/>
      <c r="VKV46" s="150"/>
      <c r="VKW46" s="1019"/>
      <c r="VKX46" s="1020"/>
      <c r="VLE46" s="149"/>
      <c r="VLG46" s="150"/>
      <c r="VLH46" s="1019"/>
      <c r="VLI46" s="1020"/>
      <c r="VLP46" s="149"/>
      <c r="VLR46" s="150"/>
      <c r="VLS46" s="1019"/>
      <c r="VLT46" s="1020"/>
      <c r="VMA46" s="149"/>
      <c r="VMC46" s="150"/>
      <c r="VMD46" s="1019"/>
      <c r="VME46" s="1020"/>
      <c r="VML46" s="149"/>
      <c r="VMN46" s="150"/>
      <c r="VMO46" s="1019"/>
      <c r="VMP46" s="1020"/>
      <c r="VMW46" s="149"/>
      <c r="VMY46" s="150"/>
      <c r="VMZ46" s="1019"/>
      <c r="VNA46" s="1020"/>
      <c r="VNH46" s="149"/>
      <c r="VNJ46" s="150"/>
      <c r="VNK46" s="1019"/>
      <c r="VNL46" s="1020"/>
      <c r="VNS46" s="149"/>
      <c r="VNU46" s="150"/>
      <c r="VNV46" s="1019"/>
      <c r="VNW46" s="1020"/>
      <c r="VOD46" s="149"/>
      <c r="VOF46" s="150"/>
      <c r="VOG46" s="1019"/>
      <c r="VOH46" s="1020"/>
      <c r="VOO46" s="149"/>
      <c r="VOQ46" s="150"/>
      <c r="VOR46" s="1019"/>
      <c r="VOS46" s="1020"/>
      <c r="VOZ46" s="149"/>
      <c r="VPB46" s="150"/>
      <c r="VPC46" s="1019"/>
      <c r="VPD46" s="1020"/>
      <c r="VPK46" s="149"/>
      <c r="VPM46" s="150"/>
      <c r="VPN46" s="1019"/>
      <c r="VPO46" s="1020"/>
      <c r="VPV46" s="149"/>
      <c r="VPX46" s="150"/>
      <c r="VPY46" s="1019"/>
      <c r="VPZ46" s="1020"/>
      <c r="VQG46" s="149"/>
      <c r="VQI46" s="150"/>
      <c r="VQJ46" s="1019"/>
      <c r="VQK46" s="1020"/>
      <c r="VQR46" s="149"/>
      <c r="VQT46" s="150"/>
      <c r="VQU46" s="1019"/>
      <c r="VQV46" s="1020"/>
      <c r="VRC46" s="149"/>
      <c r="VRE46" s="150"/>
      <c r="VRF46" s="1019"/>
      <c r="VRG46" s="1020"/>
      <c r="VRN46" s="149"/>
      <c r="VRP46" s="150"/>
      <c r="VRQ46" s="1019"/>
      <c r="VRR46" s="1020"/>
      <c r="VRY46" s="149"/>
      <c r="VSA46" s="150"/>
      <c r="VSB46" s="1019"/>
      <c r="VSC46" s="1020"/>
      <c r="VSJ46" s="149"/>
      <c r="VSL46" s="150"/>
      <c r="VSM46" s="1019"/>
      <c r="VSN46" s="1020"/>
      <c r="VSU46" s="149"/>
      <c r="VSW46" s="150"/>
      <c r="VSX46" s="1019"/>
      <c r="VSY46" s="1020"/>
      <c r="VTF46" s="149"/>
      <c r="VTH46" s="150"/>
      <c r="VTI46" s="1019"/>
      <c r="VTJ46" s="1020"/>
      <c r="VTQ46" s="149"/>
      <c r="VTS46" s="150"/>
      <c r="VTT46" s="1019"/>
      <c r="VTU46" s="1020"/>
      <c r="VUB46" s="149"/>
      <c r="VUD46" s="150"/>
      <c r="VUE46" s="1019"/>
      <c r="VUF46" s="1020"/>
      <c r="VUM46" s="149"/>
      <c r="VUO46" s="150"/>
      <c r="VUP46" s="1019"/>
      <c r="VUQ46" s="1020"/>
      <c r="VUX46" s="149"/>
      <c r="VUZ46" s="150"/>
      <c r="VVA46" s="1019"/>
      <c r="VVB46" s="1020"/>
      <c r="VVI46" s="149"/>
      <c r="VVK46" s="150"/>
      <c r="VVL46" s="1019"/>
      <c r="VVM46" s="1020"/>
      <c r="VVT46" s="149"/>
      <c r="VVV46" s="150"/>
      <c r="VVW46" s="1019"/>
      <c r="VVX46" s="1020"/>
      <c r="VWE46" s="149"/>
      <c r="VWG46" s="150"/>
      <c r="VWH46" s="1019"/>
      <c r="VWI46" s="1020"/>
      <c r="VWP46" s="149"/>
      <c r="VWR46" s="150"/>
      <c r="VWS46" s="1019"/>
      <c r="VWT46" s="1020"/>
      <c r="VXA46" s="149"/>
      <c r="VXC46" s="150"/>
      <c r="VXD46" s="1019"/>
      <c r="VXE46" s="1020"/>
      <c r="VXL46" s="149"/>
      <c r="VXN46" s="150"/>
      <c r="VXO46" s="1019"/>
      <c r="VXP46" s="1020"/>
      <c r="VXW46" s="149"/>
      <c r="VXY46" s="150"/>
      <c r="VXZ46" s="1019"/>
      <c r="VYA46" s="1020"/>
      <c r="VYH46" s="149"/>
      <c r="VYJ46" s="150"/>
      <c r="VYK46" s="1019"/>
      <c r="VYL46" s="1020"/>
      <c r="VYS46" s="149"/>
      <c r="VYU46" s="150"/>
      <c r="VYV46" s="1019"/>
      <c r="VYW46" s="1020"/>
      <c r="VZD46" s="149"/>
      <c r="VZF46" s="150"/>
      <c r="VZG46" s="1019"/>
      <c r="VZH46" s="1020"/>
      <c r="VZO46" s="149"/>
      <c r="VZQ46" s="150"/>
      <c r="VZR46" s="1019"/>
      <c r="VZS46" s="1020"/>
      <c r="VZZ46" s="149"/>
      <c r="WAB46" s="150"/>
      <c r="WAC46" s="1019"/>
      <c r="WAD46" s="1020"/>
      <c r="WAK46" s="149"/>
      <c r="WAM46" s="150"/>
      <c r="WAN46" s="1019"/>
      <c r="WAO46" s="1020"/>
      <c r="WAV46" s="149"/>
      <c r="WAX46" s="150"/>
      <c r="WAY46" s="1019"/>
      <c r="WAZ46" s="1020"/>
      <c r="WBG46" s="149"/>
      <c r="WBI46" s="150"/>
      <c r="WBJ46" s="1019"/>
      <c r="WBK46" s="1020"/>
      <c r="WBR46" s="149"/>
      <c r="WBT46" s="150"/>
      <c r="WBU46" s="1019"/>
      <c r="WBV46" s="1020"/>
      <c r="WCC46" s="149"/>
      <c r="WCE46" s="150"/>
      <c r="WCF46" s="1019"/>
      <c r="WCG46" s="1020"/>
      <c r="WCN46" s="149"/>
      <c r="WCP46" s="150"/>
      <c r="WCQ46" s="1019"/>
      <c r="WCR46" s="1020"/>
      <c r="WCY46" s="149"/>
      <c r="WDA46" s="150"/>
      <c r="WDB46" s="1019"/>
      <c r="WDC46" s="1020"/>
      <c r="WDJ46" s="149"/>
      <c r="WDL46" s="150"/>
      <c r="WDM46" s="1019"/>
      <c r="WDN46" s="1020"/>
      <c r="WDU46" s="149"/>
      <c r="WDW46" s="150"/>
      <c r="WDX46" s="1019"/>
      <c r="WDY46" s="1020"/>
      <c r="WEF46" s="149"/>
      <c r="WEH46" s="150"/>
      <c r="WEI46" s="1019"/>
      <c r="WEJ46" s="1020"/>
      <c r="WEQ46" s="149"/>
      <c r="WES46" s="150"/>
      <c r="WET46" s="1019"/>
      <c r="WEU46" s="1020"/>
      <c r="WFB46" s="149"/>
      <c r="WFD46" s="150"/>
      <c r="WFE46" s="1019"/>
      <c r="WFF46" s="1020"/>
      <c r="WFM46" s="149"/>
      <c r="WFO46" s="150"/>
      <c r="WFP46" s="1019"/>
      <c r="WFQ46" s="1020"/>
      <c r="WFX46" s="149"/>
      <c r="WFZ46" s="150"/>
      <c r="WGA46" s="1019"/>
      <c r="WGB46" s="1020"/>
      <c r="WGI46" s="149"/>
      <c r="WGK46" s="150"/>
      <c r="WGL46" s="1019"/>
      <c r="WGM46" s="1020"/>
      <c r="WGT46" s="149"/>
      <c r="WGV46" s="150"/>
      <c r="WGW46" s="1019"/>
      <c r="WGX46" s="1020"/>
      <c r="WHE46" s="149"/>
      <c r="WHG46" s="150"/>
      <c r="WHH46" s="1019"/>
      <c r="WHI46" s="1020"/>
      <c r="WHP46" s="149"/>
      <c r="WHR46" s="150"/>
      <c r="WHS46" s="1019"/>
      <c r="WHT46" s="1020"/>
      <c r="WIA46" s="149"/>
      <c r="WIC46" s="150"/>
      <c r="WID46" s="1019"/>
      <c r="WIE46" s="1020"/>
      <c r="WIL46" s="149"/>
      <c r="WIN46" s="150"/>
      <c r="WIO46" s="1019"/>
      <c r="WIP46" s="1020"/>
      <c r="WIW46" s="149"/>
      <c r="WIY46" s="150"/>
      <c r="WIZ46" s="1019"/>
      <c r="WJA46" s="1020"/>
      <c r="WJH46" s="149"/>
      <c r="WJJ46" s="150"/>
      <c r="WJK46" s="1019"/>
      <c r="WJL46" s="1020"/>
      <c r="WJS46" s="149"/>
      <c r="WJU46" s="150"/>
      <c r="WJV46" s="1019"/>
      <c r="WJW46" s="1020"/>
      <c r="WKD46" s="149"/>
      <c r="WKF46" s="150"/>
      <c r="WKG46" s="1019"/>
      <c r="WKH46" s="1020"/>
      <c r="WKO46" s="149"/>
      <c r="WKQ46" s="150"/>
      <c r="WKR46" s="1019"/>
      <c r="WKS46" s="1020"/>
      <c r="WKZ46" s="149"/>
      <c r="WLB46" s="150"/>
      <c r="WLC46" s="1019"/>
      <c r="WLD46" s="1020"/>
      <c r="WLK46" s="149"/>
      <c r="WLM46" s="150"/>
      <c r="WLN46" s="1019"/>
      <c r="WLO46" s="1020"/>
      <c r="WLV46" s="149"/>
      <c r="WLX46" s="150"/>
      <c r="WLY46" s="1019"/>
      <c r="WLZ46" s="1020"/>
      <c r="WMG46" s="149"/>
      <c r="WMI46" s="150"/>
      <c r="WMJ46" s="1019"/>
      <c r="WMK46" s="1020"/>
      <c r="WMR46" s="149"/>
      <c r="WMT46" s="150"/>
      <c r="WMU46" s="1019"/>
      <c r="WMV46" s="1020"/>
      <c r="WNC46" s="149"/>
      <c r="WNE46" s="150"/>
      <c r="WNF46" s="1019"/>
      <c r="WNG46" s="1020"/>
      <c r="WNN46" s="149"/>
      <c r="WNP46" s="150"/>
      <c r="WNQ46" s="1019"/>
      <c r="WNR46" s="1020"/>
      <c r="WNY46" s="149"/>
      <c r="WOA46" s="150"/>
      <c r="WOB46" s="1019"/>
      <c r="WOC46" s="1020"/>
      <c r="WOJ46" s="149"/>
      <c r="WOL46" s="150"/>
      <c r="WOM46" s="1019"/>
      <c r="WON46" s="1020"/>
      <c r="WOU46" s="149"/>
      <c r="WOW46" s="150"/>
      <c r="WOX46" s="1019"/>
      <c r="WOY46" s="1020"/>
      <c r="WPF46" s="149"/>
      <c r="WPH46" s="150"/>
      <c r="WPI46" s="1019"/>
      <c r="WPJ46" s="1020"/>
      <c r="WPQ46" s="149"/>
      <c r="WPS46" s="150"/>
      <c r="WPT46" s="1019"/>
      <c r="WPU46" s="1020"/>
      <c r="WQB46" s="149"/>
      <c r="WQD46" s="150"/>
      <c r="WQE46" s="1019"/>
      <c r="WQF46" s="1020"/>
      <c r="WQM46" s="149"/>
      <c r="WQO46" s="150"/>
      <c r="WQP46" s="1019"/>
      <c r="WQQ46" s="1020"/>
      <c r="WQX46" s="149"/>
      <c r="WQZ46" s="150"/>
      <c r="WRA46" s="1019"/>
      <c r="WRB46" s="1020"/>
      <c r="WRI46" s="149"/>
      <c r="WRK46" s="150"/>
      <c r="WRL46" s="1019"/>
      <c r="WRM46" s="1020"/>
      <c r="WRT46" s="149"/>
      <c r="WRV46" s="150"/>
      <c r="WRW46" s="1019"/>
      <c r="WRX46" s="1020"/>
      <c r="WSE46" s="149"/>
      <c r="WSG46" s="150"/>
      <c r="WSH46" s="1019"/>
      <c r="WSI46" s="1020"/>
      <c r="WSP46" s="149"/>
      <c r="WSR46" s="150"/>
      <c r="WSS46" s="1019"/>
      <c r="WST46" s="1020"/>
      <c r="WTA46" s="149"/>
      <c r="WTC46" s="150"/>
      <c r="WTD46" s="1019"/>
      <c r="WTE46" s="1020"/>
      <c r="WTL46" s="149"/>
      <c r="WTN46" s="150"/>
      <c r="WTO46" s="1019"/>
      <c r="WTP46" s="1020"/>
      <c r="WTW46" s="149"/>
      <c r="WTY46" s="150"/>
      <c r="WTZ46" s="1019"/>
      <c r="WUA46" s="1020"/>
      <c r="WUH46" s="149"/>
      <c r="WUJ46" s="150"/>
      <c r="WUK46" s="1019"/>
      <c r="WUL46" s="1020"/>
      <c r="WUS46" s="149"/>
      <c r="WUU46" s="150"/>
      <c r="WUV46" s="1019"/>
      <c r="WUW46" s="1020"/>
      <c r="WVD46" s="149"/>
      <c r="WVF46" s="150"/>
      <c r="WVG46" s="1019"/>
      <c r="WVH46" s="1020"/>
      <c r="WVO46" s="149"/>
      <c r="WVQ46" s="150"/>
      <c r="WVR46" s="1019"/>
      <c r="WVS46" s="1020"/>
      <c r="WVZ46" s="149"/>
      <c r="WWB46" s="150"/>
      <c r="WWC46" s="1019"/>
      <c r="WWD46" s="1020"/>
      <c r="WWK46" s="149"/>
      <c r="WWM46" s="150"/>
      <c r="WWN46" s="1019"/>
      <c r="WWO46" s="1020"/>
      <c r="WWV46" s="149"/>
      <c r="WWX46" s="150"/>
      <c r="WWY46" s="1019"/>
      <c r="WWZ46" s="1020"/>
      <c r="WXG46" s="149"/>
      <c r="WXI46" s="150"/>
      <c r="WXJ46" s="1019"/>
      <c r="WXK46" s="1020"/>
      <c r="WXR46" s="149"/>
      <c r="WXT46" s="150"/>
      <c r="WXU46" s="1019"/>
      <c r="WXV46" s="1020"/>
      <c r="WYC46" s="149"/>
      <c r="WYE46" s="150"/>
      <c r="WYF46" s="1019"/>
      <c r="WYG46" s="1020"/>
      <c r="WYN46" s="149"/>
      <c r="WYP46" s="150"/>
      <c r="WYQ46" s="1019"/>
      <c r="WYR46" s="1020"/>
      <c r="WYY46" s="149"/>
      <c r="WZA46" s="150"/>
      <c r="WZB46" s="1019"/>
      <c r="WZC46" s="1020"/>
      <c r="WZJ46" s="149"/>
      <c r="WZL46" s="150"/>
      <c r="WZM46" s="1019"/>
      <c r="WZN46" s="1020"/>
      <c r="WZU46" s="149"/>
      <c r="WZW46" s="150"/>
      <c r="WZX46" s="1019"/>
      <c r="WZY46" s="1020"/>
      <c r="XAF46" s="149"/>
      <c r="XAH46" s="150"/>
      <c r="XAI46" s="1019"/>
      <c r="XAJ46" s="1020"/>
      <c r="XAQ46" s="149"/>
      <c r="XAS46" s="150"/>
      <c r="XAT46" s="1019"/>
      <c r="XAU46" s="1020"/>
      <c r="XBB46" s="149"/>
      <c r="XBD46" s="150"/>
      <c r="XBE46" s="1019"/>
      <c r="XBF46" s="1020"/>
      <c r="XBM46" s="149"/>
      <c r="XBO46" s="150"/>
      <c r="XBP46" s="1019"/>
      <c r="XBQ46" s="1020"/>
      <c r="XBX46" s="149"/>
      <c r="XBZ46" s="150"/>
      <c r="XCA46" s="1019"/>
      <c r="XCB46" s="1020"/>
      <c r="XCI46" s="149"/>
      <c r="XCK46" s="150"/>
      <c r="XCL46" s="1019"/>
      <c r="XCM46" s="1020"/>
      <c r="XCT46" s="149"/>
      <c r="XCV46" s="150"/>
      <c r="XCW46" s="1019"/>
      <c r="XCX46" s="1020"/>
      <c r="XDE46" s="149"/>
      <c r="XDG46" s="150"/>
      <c r="XDH46" s="1019"/>
      <c r="XDI46" s="1020"/>
      <c r="XDP46" s="149"/>
      <c r="XDR46" s="150"/>
      <c r="XDS46" s="1019"/>
      <c r="XDT46" s="1020"/>
      <c r="XEA46" s="149"/>
      <c r="XEC46" s="150"/>
      <c r="XED46" s="1019"/>
      <c r="XEE46" s="1020"/>
      <c r="XEL46" s="149"/>
      <c r="XEN46" s="150"/>
      <c r="XEO46" s="1019"/>
      <c r="XEP46" s="1020"/>
      <c r="XEW46" s="149"/>
      <c r="XEY46" s="150"/>
      <c r="XEZ46" s="1019"/>
      <c r="XFA46" s="1020"/>
    </row>
  </sheetData>
  <mergeCells count="1554">
    <mergeCell ref="P30:Q30"/>
    <mergeCell ref="J7:K7"/>
    <mergeCell ref="XDS46:XDT46"/>
    <mergeCell ref="XED46:XEE46"/>
    <mergeCell ref="XEO46:XEP46"/>
    <mergeCell ref="XEZ46:XFA46"/>
    <mergeCell ref="WZX46:WZY46"/>
    <mergeCell ref="XAI46:XAJ46"/>
    <mergeCell ref="XAT46:XAU46"/>
    <mergeCell ref="XBE46:XBF46"/>
    <mergeCell ref="XBP46:XBQ46"/>
    <mergeCell ref="XCA46:XCB46"/>
    <mergeCell ref="XCL46:XCM46"/>
    <mergeCell ref="XCW46:XCX46"/>
    <mergeCell ref="XDH46:XDI46"/>
    <mergeCell ref="WWC46:WWD46"/>
    <mergeCell ref="WWN46:WWO46"/>
    <mergeCell ref="WWY46:WWZ46"/>
    <mergeCell ref="WXJ46:WXK46"/>
    <mergeCell ref="WXU46:WXV46"/>
    <mergeCell ref="WYF46:WYG46"/>
    <mergeCell ref="WYQ46:WYR46"/>
    <mergeCell ref="WZB46:WZC46"/>
    <mergeCell ref="WZM46:WZN46"/>
    <mergeCell ref="WSH46:WSI46"/>
    <mergeCell ref="WSS46:WST46"/>
    <mergeCell ref="WTD46:WTE46"/>
    <mergeCell ref="WTO46:WTP46"/>
    <mergeCell ref="WTZ46:WUA46"/>
    <mergeCell ref="WUK46:WUL46"/>
    <mergeCell ref="WUV46:WUW46"/>
    <mergeCell ref="WVG46:WVH46"/>
    <mergeCell ref="WVR46:WVS46"/>
    <mergeCell ref="WOM46:WON46"/>
    <mergeCell ref="WOX46:WOY46"/>
    <mergeCell ref="WPI46:WPJ46"/>
    <mergeCell ref="WPT46:WPU46"/>
    <mergeCell ref="WQE46:WQF46"/>
    <mergeCell ref="WQP46:WQQ46"/>
    <mergeCell ref="WRA46:WRB46"/>
    <mergeCell ref="WRL46:WRM46"/>
    <mergeCell ref="WRW46:WRX46"/>
    <mergeCell ref="WKR46:WKS46"/>
    <mergeCell ref="WLC46:WLD46"/>
    <mergeCell ref="WLN46:WLO46"/>
    <mergeCell ref="WLY46:WLZ46"/>
    <mergeCell ref="WMJ46:WMK46"/>
    <mergeCell ref="WMU46:WMV46"/>
    <mergeCell ref="WNF46:WNG46"/>
    <mergeCell ref="WNQ46:WNR46"/>
    <mergeCell ref="WOB46:WOC46"/>
    <mergeCell ref="WGW46:WGX46"/>
    <mergeCell ref="WHH46:WHI46"/>
    <mergeCell ref="WHS46:WHT46"/>
    <mergeCell ref="WID46:WIE46"/>
    <mergeCell ref="WIO46:WIP46"/>
    <mergeCell ref="WIZ46:WJA46"/>
    <mergeCell ref="WJK46:WJL46"/>
    <mergeCell ref="WJV46:WJW46"/>
    <mergeCell ref="WKG46:WKH46"/>
    <mergeCell ref="WDB46:WDC46"/>
    <mergeCell ref="WDM46:WDN46"/>
    <mergeCell ref="WDX46:WDY46"/>
    <mergeCell ref="WEI46:WEJ46"/>
    <mergeCell ref="WET46:WEU46"/>
    <mergeCell ref="WFE46:WFF46"/>
    <mergeCell ref="WFP46:WFQ46"/>
    <mergeCell ref="WGA46:WGB46"/>
    <mergeCell ref="WGL46:WGM46"/>
    <mergeCell ref="VZG46:VZH46"/>
    <mergeCell ref="VZR46:VZS46"/>
    <mergeCell ref="WAC46:WAD46"/>
    <mergeCell ref="WAN46:WAO46"/>
    <mergeCell ref="WAY46:WAZ46"/>
    <mergeCell ref="WBJ46:WBK46"/>
    <mergeCell ref="WBU46:WBV46"/>
    <mergeCell ref="WCF46:WCG46"/>
    <mergeCell ref="WCQ46:WCR46"/>
    <mergeCell ref="VVL46:VVM46"/>
    <mergeCell ref="VVW46:VVX46"/>
    <mergeCell ref="VWH46:VWI46"/>
    <mergeCell ref="VWS46:VWT46"/>
    <mergeCell ref="VXD46:VXE46"/>
    <mergeCell ref="VXO46:VXP46"/>
    <mergeCell ref="VXZ46:VYA46"/>
    <mergeCell ref="VYK46:VYL46"/>
    <mergeCell ref="VYV46:VYW46"/>
    <mergeCell ref="VRQ46:VRR46"/>
    <mergeCell ref="VSB46:VSC46"/>
    <mergeCell ref="VSM46:VSN46"/>
    <mergeCell ref="VSX46:VSY46"/>
    <mergeCell ref="VTI46:VTJ46"/>
    <mergeCell ref="VTT46:VTU46"/>
    <mergeCell ref="VUE46:VUF46"/>
    <mergeCell ref="VUP46:VUQ46"/>
    <mergeCell ref="VVA46:VVB46"/>
    <mergeCell ref="VNV46:VNW46"/>
    <mergeCell ref="VOG46:VOH46"/>
    <mergeCell ref="VOR46:VOS46"/>
    <mergeCell ref="VPC46:VPD46"/>
    <mergeCell ref="VPN46:VPO46"/>
    <mergeCell ref="VPY46:VPZ46"/>
    <mergeCell ref="VQJ46:VQK46"/>
    <mergeCell ref="VQU46:VQV46"/>
    <mergeCell ref="VRF46:VRG46"/>
    <mergeCell ref="VKA46:VKB46"/>
    <mergeCell ref="VKL46:VKM46"/>
    <mergeCell ref="VKW46:VKX46"/>
    <mergeCell ref="VLH46:VLI46"/>
    <mergeCell ref="VLS46:VLT46"/>
    <mergeCell ref="VMD46:VME46"/>
    <mergeCell ref="VMO46:VMP46"/>
    <mergeCell ref="VMZ46:VNA46"/>
    <mergeCell ref="VNK46:VNL46"/>
    <mergeCell ref="VGF46:VGG46"/>
    <mergeCell ref="VGQ46:VGR46"/>
    <mergeCell ref="VHB46:VHC46"/>
    <mergeCell ref="VHM46:VHN46"/>
    <mergeCell ref="VHX46:VHY46"/>
    <mergeCell ref="VII46:VIJ46"/>
    <mergeCell ref="VIT46:VIU46"/>
    <mergeCell ref="VJE46:VJF46"/>
    <mergeCell ref="VJP46:VJQ46"/>
    <mergeCell ref="VCK46:VCL46"/>
    <mergeCell ref="VCV46:VCW46"/>
    <mergeCell ref="VDG46:VDH46"/>
    <mergeCell ref="VDR46:VDS46"/>
    <mergeCell ref="VEC46:VED46"/>
    <mergeCell ref="VEN46:VEO46"/>
    <mergeCell ref="VEY46:VEZ46"/>
    <mergeCell ref="VFJ46:VFK46"/>
    <mergeCell ref="VFU46:VFV46"/>
    <mergeCell ref="UYP46:UYQ46"/>
    <mergeCell ref="UZA46:UZB46"/>
    <mergeCell ref="UZL46:UZM46"/>
    <mergeCell ref="UZW46:UZX46"/>
    <mergeCell ref="VAH46:VAI46"/>
    <mergeCell ref="VAS46:VAT46"/>
    <mergeCell ref="VBD46:VBE46"/>
    <mergeCell ref="VBO46:VBP46"/>
    <mergeCell ref="VBZ46:VCA46"/>
    <mergeCell ref="UUU46:UUV46"/>
    <mergeCell ref="UVF46:UVG46"/>
    <mergeCell ref="UVQ46:UVR46"/>
    <mergeCell ref="UWB46:UWC46"/>
    <mergeCell ref="UWM46:UWN46"/>
    <mergeCell ref="UWX46:UWY46"/>
    <mergeCell ref="UXI46:UXJ46"/>
    <mergeCell ref="UXT46:UXU46"/>
    <mergeCell ref="UYE46:UYF46"/>
    <mergeCell ref="UQZ46:URA46"/>
    <mergeCell ref="URK46:URL46"/>
    <mergeCell ref="URV46:URW46"/>
    <mergeCell ref="USG46:USH46"/>
    <mergeCell ref="USR46:USS46"/>
    <mergeCell ref="UTC46:UTD46"/>
    <mergeCell ref="UTN46:UTO46"/>
    <mergeCell ref="UTY46:UTZ46"/>
    <mergeCell ref="UUJ46:UUK46"/>
    <mergeCell ref="UNE46:UNF46"/>
    <mergeCell ref="UNP46:UNQ46"/>
    <mergeCell ref="UOA46:UOB46"/>
    <mergeCell ref="UOL46:UOM46"/>
    <mergeCell ref="UOW46:UOX46"/>
    <mergeCell ref="UPH46:UPI46"/>
    <mergeCell ref="UPS46:UPT46"/>
    <mergeCell ref="UQD46:UQE46"/>
    <mergeCell ref="UQO46:UQP46"/>
    <mergeCell ref="UJJ46:UJK46"/>
    <mergeCell ref="UJU46:UJV46"/>
    <mergeCell ref="UKF46:UKG46"/>
    <mergeCell ref="UKQ46:UKR46"/>
    <mergeCell ref="ULB46:ULC46"/>
    <mergeCell ref="ULM46:ULN46"/>
    <mergeCell ref="ULX46:ULY46"/>
    <mergeCell ref="UMI46:UMJ46"/>
    <mergeCell ref="UMT46:UMU46"/>
    <mergeCell ref="UFO46:UFP46"/>
    <mergeCell ref="UFZ46:UGA46"/>
    <mergeCell ref="UGK46:UGL46"/>
    <mergeCell ref="UGV46:UGW46"/>
    <mergeCell ref="UHG46:UHH46"/>
    <mergeCell ref="UHR46:UHS46"/>
    <mergeCell ref="UIC46:UID46"/>
    <mergeCell ref="UIN46:UIO46"/>
    <mergeCell ref="UIY46:UIZ46"/>
    <mergeCell ref="UBT46:UBU46"/>
    <mergeCell ref="UCE46:UCF46"/>
    <mergeCell ref="UCP46:UCQ46"/>
    <mergeCell ref="UDA46:UDB46"/>
    <mergeCell ref="UDL46:UDM46"/>
    <mergeCell ref="UDW46:UDX46"/>
    <mergeCell ref="UEH46:UEI46"/>
    <mergeCell ref="UES46:UET46"/>
    <mergeCell ref="UFD46:UFE46"/>
    <mergeCell ref="TXY46:TXZ46"/>
    <mergeCell ref="TYJ46:TYK46"/>
    <mergeCell ref="TYU46:TYV46"/>
    <mergeCell ref="TZF46:TZG46"/>
    <mergeCell ref="TZQ46:TZR46"/>
    <mergeCell ref="UAB46:UAC46"/>
    <mergeCell ref="UAM46:UAN46"/>
    <mergeCell ref="UAX46:UAY46"/>
    <mergeCell ref="UBI46:UBJ46"/>
    <mergeCell ref="TUD46:TUE46"/>
    <mergeCell ref="TUO46:TUP46"/>
    <mergeCell ref="TUZ46:TVA46"/>
    <mergeCell ref="TVK46:TVL46"/>
    <mergeCell ref="TVV46:TVW46"/>
    <mergeCell ref="TWG46:TWH46"/>
    <mergeCell ref="TWR46:TWS46"/>
    <mergeCell ref="TXC46:TXD46"/>
    <mergeCell ref="TXN46:TXO46"/>
    <mergeCell ref="TQI46:TQJ46"/>
    <mergeCell ref="TQT46:TQU46"/>
    <mergeCell ref="TRE46:TRF46"/>
    <mergeCell ref="TRP46:TRQ46"/>
    <mergeCell ref="TSA46:TSB46"/>
    <mergeCell ref="TSL46:TSM46"/>
    <mergeCell ref="TSW46:TSX46"/>
    <mergeCell ref="TTH46:TTI46"/>
    <mergeCell ref="TTS46:TTT46"/>
    <mergeCell ref="TMN46:TMO46"/>
    <mergeCell ref="TMY46:TMZ46"/>
    <mergeCell ref="TNJ46:TNK46"/>
    <mergeCell ref="TNU46:TNV46"/>
    <mergeCell ref="TOF46:TOG46"/>
    <mergeCell ref="TOQ46:TOR46"/>
    <mergeCell ref="TPB46:TPC46"/>
    <mergeCell ref="TPM46:TPN46"/>
    <mergeCell ref="TPX46:TPY46"/>
    <mergeCell ref="TIS46:TIT46"/>
    <mergeCell ref="TJD46:TJE46"/>
    <mergeCell ref="TJO46:TJP46"/>
    <mergeCell ref="TJZ46:TKA46"/>
    <mergeCell ref="TKK46:TKL46"/>
    <mergeCell ref="TKV46:TKW46"/>
    <mergeCell ref="TLG46:TLH46"/>
    <mergeCell ref="TLR46:TLS46"/>
    <mergeCell ref="TMC46:TMD46"/>
    <mergeCell ref="TEX46:TEY46"/>
    <mergeCell ref="TFI46:TFJ46"/>
    <mergeCell ref="TFT46:TFU46"/>
    <mergeCell ref="TGE46:TGF46"/>
    <mergeCell ref="TGP46:TGQ46"/>
    <mergeCell ref="THA46:THB46"/>
    <mergeCell ref="THL46:THM46"/>
    <mergeCell ref="THW46:THX46"/>
    <mergeCell ref="TIH46:TII46"/>
    <mergeCell ref="TBC46:TBD46"/>
    <mergeCell ref="TBN46:TBO46"/>
    <mergeCell ref="TBY46:TBZ46"/>
    <mergeCell ref="TCJ46:TCK46"/>
    <mergeCell ref="TCU46:TCV46"/>
    <mergeCell ref="TDF46:TDG46"/>
    <mergeCell ref="TDQ46:TDR46"/>
    <mergeCell ref="TEB46:TEC46"/>
    <mergeCell ref="TEM46:TEN46"/>
    <mergeCell ref="SXH46:SXI46"/>
    <mergeCell ref="SXS46:SXT46"/>
    <mergeCell ref="SYD46:SYE46"/>
    <mergeCell ref="SYO46:SYP46"/>
    <mergeCell ref="SYZ46:SZA46"/>
    <mergeCell ref="SZK46:SZL46"/>
    <mergeCell ref="SZV46:SZW46"/>
    <mergeCell ref="TAG46:TAH46"/>
    <mergeCell ref="TAR46:TAS46"/>
    <mergeCell ref="STM46:STN46"/>
    <mergeCell ref="STX46:STY46"/>
    <mergeCell ref="SUI46:SUJ46"/>
    <mergeCell ref="SUT46:SUU46"/>
    <mergeCell ref="SVE46:SVF46"/>
    <mergeCell ref="SVP46:SVQ46"/>
    <mergeCell ref="SWA46:SWB46"/>
    <mergeCell ref="SWL46:SWM46"/>
    <mergeCell ref="SWW46:SWX46"/>
    <mergeCell ref="SPR46:SPS46"/>
    <mergeCell ref="SQC46:SQD46"/>
    <mergeCell ref="SQN46:SQO46"/>
    <mergeCell ref="SQY46:SQZ46"/>
    <mergeCell ref="SRJ46:SRK46"/>
    <mergeCell ref="SRU46:SRV46"/>
    <mergeCell ref="SSF46:SSG46"/>
    <mergeCell ref="SSQ46:SSR46"/>
    <mergeCell ref="STB46:STC46"/>
    <mergeCell ref="SLW46:SLX46"/>
    <mergeCell ref="SMH46:SMI46"/>
    <mergeCell ref="SMS46:SMT46"/>
    <mergeCell ref="SND46:SNE46"/>
    <mergeCell ref="SNO46:SNP46"/>
    <mergeCell ref="SNZ46:SOA46"/>
    <mergeCell ref="SOK46:SOL46"/>
    <mergeCell ref="SOV46:SOW46"/>
    <mergeCell ref="SPG46:SPH46"/>
    <mergeCell ref="SIB46:SIC46"/>
    <mergeCell ref="SIM46:SIN46"/>
    <mergeCell ref="SIX46:SIY46"/>
    <mergeCell ref="SJI46:SJJ46"/>
    <mergeCell ref="SJT46:SJU46"/>
    <mergeCell ref="SKE46:SKF46"/>
    <mergeCell ref="SKP46:SKQ46"/>
    <mergeCell ref="SLA46:SLB46"/>
    <mergeCell ref="SLL46:SLM46"/>
    <mergeCell ref="SEG46:SEH46"/>
    <mergeCell ref="SER46:SES46"/>
    <mergeCell ref="SFC46:SFD46"/>
    <mergeCell ref="SFN46:SFO46"/>
    <mergeCell ref="SFY46:SFZ46"/>
    <mergeCell ref="SGJ46:SGK46"/>
    <mergeCell ref="SGU46:SGV46"/>
    <mergeCell ref="SHF46:SHG46"/>
    <mergeCell ref="SHQ46:SHR46"/>
    <mergeCell ref="SAL46:SAM46"/>
    <mergeCell ref="SAW46:SAX46"/>
    <mergeCell ref="SBH46:SBI46"/>
    <mergeCell ref="SBS46:SBT46"/>
    <mergeCell ref="SCD46:SCE46"/>
    <mergeCell ref="SCO46:SCP46"/>
    <mergeCell ref="SCZ46:SDA46"/>
    <mergeCell ref="SDK46:SDL46"/>
    <mergeCell ref="SDV46:SDW46"/>
    <mergeCell ref="RWQ46:RWR46"/>
    <mergeCell ref="RXB46:RXC46"/>
    <mergeCell ref="RXM46:RXN46"/>
    <mergeCell ref="RXX46:RXY46"/>
    <mergeCell ref="RYI46:RYJ46"/>
    <mergeCell ref="RYT46:RYU46"/>
    <mergeCell ref="RZE46:RZF46"/>
    <mergeCell ref="RZP46:RZQ46"/>
    <mergeCell ref="SAA46:SAB46"/>
    <mergeCell ref="RSV46:RSW46"/>
    <mergeCell ref="RTG46:RTH46"/>
    <mergeCell ref="RTR46:RTS46"/>
    <mergeCell ref="RUC46:RUD46"/>
    <mergeCell ref="RUN46:RUO46"/>
    <mergeCell ref="RUY46:RUZ46"/>
    <mergeCell ref="RVJ46:RVK46"/>
    <mergeCell ref="RVU46:RVV46"/>
    <mergeCell ref="RWF46:RWG46"/>
    <mergeCell ref="RPA46:RPB46"/>
    <mergeCell ref="RPL46:RPM46"/>
    <mergeCell ref="RPW46:RPX46"/>
    <mergeCell ref="RQH46:RQI46"/>
    <mergeCell ref="RQS46:RQT46"/>
    <mergeCell ref="RRD46:RRE46"/>
    <mergeCell ref="RRO46:RRP46"/>
    <mergeCell ref="RRZ46:RSA46"/>
    <mergeCell ref="RSK46:RSL46"/>
    <mergeCell ref="RLF46:RLG46"/>
    <mergeCell ref="RLQ46:RLR46"/>
    <mergeCell ref="RMB46:RMC46"/>
    <mergeCell ref="RMM46:RMN46"/>
    <mergeCell ref="RMX46:RMY46"/>
    <mergeCell ref="RNI46:RNJ46"/>
    <mergeCell ref="RNT46:RNU46"/>
    <mergeCell ref="ROE46:ROF46"/>
    <mergeCell ref="ROP46:ROQ46"/>
    <mergeCell ref="RHK46:RHL46"/>
    <mergeCell ref="RHV46:RHW46"/>
    <mergeCell ref="RIG46:RIH46"/>
    <mergeCell ref="RIR46:RIS46"/>
    <mergeCell ref="RJC46:RJD46"/>
    <mergeCell ref="RJN46:RJO46"/>
    <mergeCell ref="RJY46:RJZ46"/>
    <mergeCell ref="RKJ46:RKK46"/>
    <mergeCell ref="RKU46:RKV46"/>
    <mergeCell ref="RDP46:RDQ46"/>
    <mergeCell ref="REA46:REB46"/>
    <mergeCell ref="REL46:REM46"/>
    <mergeCell ref="REW46:REX46"/>
    <mergeCell ref="RFH46:RFI46"/>
    <mergeCell ref="RFS46:RFT46"/>
    <mergeCell ref="RGD46:RGE46"/>
    <mergeCell ref="RGO46:RGP46"/>
    <mergeCell ref="RGZ46:RHA46"/>
    <mergeCell ref="QZU46:QZV46"/>
    <mergeCell ref="RAF46:RAG46"/>
    <mergeCell ref="RAQ46:RAR46"/>
    <mergeCell ref="RBB46:RBC46"/>
    <mergeCell ref="RBM46:RBN46"/>
    <mergeCell ref="RBX46:RBY46"/>
    <mergeCell ref="RCI46:RCJ46"/>
    <mergeCell ref="RCT46:RCU46"/>
    <mergeCell ref="RDE46:RDF46"/>
    <mergeCell ref="QVZ46:QWA46"/>
    <mergeCell ref="QWK46:QWL46"/>
    <mergeCell ref="QWV46:QWW46"/>
    <mergeCell ref="QXG46:QXH46"/>
    <mergeCell ref="QXR46:QXS46"/>
    <mergeCell ref="QYC46:QYD46"/>
    <mergeCell ref="QYN46:QYO46"/>
    <mergeCell ref="QYY46:QYZ46"/>
    <mergeCell ref="QZJ46:QZK46"/>
    <mergeCell ref="QSE46:QSF46"/>
    <mergeCell ref="QSP46:QSQ46"/>
    <mergeCell ref="QTA46:QTB46"/>
    <mergeCell ref="QTL46:QTM46"/>
    <mergeCell ref="QTW46:QTX46"/>
    <mergeCell ref="QUH46:QUI46"/>
    <mergeCell ref="QUS46:QUT46"/>
    <mergeCell ref="QVD46:QVE46"/>
    <mergeCell ref="QVO46:QVP46"/>
    <mergeCell ref="QOJ46:QOK46"/>
    <mergeCell ref="QOU46:QOV46"/>
    <mergeCell ref="QPF46:QPG46"/>
    <mergeCell ref="QPQ46:QPR46"/>
    <mergeCell ref="QQB46:QQC46"/>
    <mergeCell ref="QQM46:QQN46"/>
    <mergeCell ref="QQX46:QQY46"/>
    <mergeCell ref="QRI46:QRJ46"/>
    <mergeCell ref="QRT46:QRU46"/>
    <mergeCell ref="QKO46:QKP46"/>
    <mergeCell ref="QKZ46:QLA46"/>
    <mergeCell ref="QLK46:QLL46"/>
    <mergeCell ref="QLV46:QLW46"/>
    <mergeCell ref="QMG46:QMH46"/>
    <mergeCell ref="QMR46:QMS46"/>
    <mergeCell ref="QNC46:QND46"/>
    <mergeCell ref="QNN46:QNO46"/>
    <mergeCell ref="QNY46:QNZ46"/>
    <mergeCell ref="QGT46:QGU46"/>
    <mergeCell ref="QHE46:QHF46"/>
    <mergeCell ref="QHP46:QHQ46"/>
    <mergeCell ref="QIA46:QIB46"/>
    <mergeCell ref="QIL46:QIM46"/>
    <mergeCell ref="QIW46:QIX46"/>
    <mergeCell ref="QJH46:QJI46"/>
    <mergeCell ref="QJS46:QJT46"/>
    <mergeCell ref="QKD46:QKE46"/>
    <mergeCell ref="QCY46:QCZ46"/>
    <mergeCell ref="QDJ46:QDK46"/>
    <mergeCell ref="QDU46:QDV46"/>
    <mergeCell ref="QEF46:QEG46"/>
    <mergeCell ref="QEQ46:QER46"/>
    <mergeCell ref="QFB46:QFC46"/>
    <mergeCell ref="QFM46:QFN46"/>
    <mergeCell ref="QFX46:QFY46"/>
    <mergeCell ref="QGI46:QGJ46"/>
    <mergeCell ref="PZD46:PZE46"/>
    <mergeCell ref="PZO46:PZP46"/>
    <mergeCell ref="PZZ46:QAA46"/>
    <mergeCell ref="QAK46:QAL46"/>
    <mergeCell ref="QAV46:QAW46"/>
    <mergeCell ref="QBG46:QBH46"/>
    <mergeCell ref="QBR46:QBS46"/>
    <mergeCell ref="QCC46:QCD46"/>
    <mergeCell ref="QCN46:QCO46"/>
    <mergeCell ref="PVI46:PVJ46"/>
    <mergeCell ref="PVT46:PVU46"/>
    <mergeCell ref="PWE46:PWF46"/>
    <mergeCell ref="PWP46:PWQ46"/>
    <mergeCell ref="PXA46:PXB46"/>
    <mergeCell ref="PXL46:PXM46"/>
    <mergeCell ref="PXW46:PXX46"/>
    <mergeCell ref="PYH46:PYI46"/>
    <mergeCell ref="PYS46:PYT46"/>
    <mergeCell ref="PRN46:PRO46"/>
    <mergeCell ref="PRY46:PRZ46"/>
    <mergeCell ref="PSJ46:PSK46"/>
    <mergeCell ref="PSU46:PSV46"/>
    <mergeCell ref="PTF46:PTG46"/>
    <mergeCell ref="PTQ46:PTR46"/>
    <mergeCell ref="PUB46:PUC46"/>
    <mergeCell ref="PUM46:PUN46"/>
    <mergeCell ref="PUX46:PUY46"/>
    <mergeCell ref="PNS46:PNT46"/>
    <mergeCell ref="POD46:POE46"/>
    <mergeCell ref="POO46:POP46"/>
    <mergeCell ref="POZ46:PPA46"/>
    <mergeCell ref="PPK46:PPL46"/>
    <mergeCell ref="PPV46:PPW46"/>
    <mergeCell ref="PQG46:PQH46"/>
    <mergeCell ref="PQR46:PQS46"/>
    <mergeCell ref="PRC46:PRD46"/>
    <mergeCell ref="PJX46:PJY46"/>
    <mergeCell ref="PKI46:PKJ46"/>
    <mergeCell ref="PKT46:PKU46"/>
    <mergeCell ref="PLE46:PLF46"/>
    <mergeCell ref="PLP46:PLQ46"/>
    <mergeCell ref="PMA46:PMB46"/>
    <mergeCell ref="PML46:PMM46"/>
    <mergeCell ref="PMW46:PMX46"/>
    <mergeCell ref="PNH46:PNI46"/>
    <mergeCell ref="PGC46:PGD46"/>
    <mergeCell ref="PGN46:PGO46"/>
    <mergeCell ref="PGY46:PGZ46"/>
    <mergeCell ref="PHJ46:PHK46"/>
    <mergeCell ref="PHU46:PHV46"/>
    <mergeCell ref="PIF46:PIG46"/>
    <mergeCell ref="PIQ46:PIR46"/>
    <mergeCell ref="PJB46:PJC46"/>
    <mergeCell ref="PJM46:PJN46"/>
    <mergeCell ref="PCH46:PCI46"/>
    <mergeCell ref="PCS46:PCT46"/>
    <mergeCell ref="PDD46:PDE46"/>
    <mergeCell ref="PDO46:PDP46"/>
    <mergeCell ref="PDZ46:PEA46"/>
    <mergeCell ref="PEK46:PEL46"/>
    <mergeCell ref="PEV46:PEW46"/>
    <mergeCell ref="PFG46:PFH46"/>
    <mergeCell ref="PFR46:PFS46"/>
    <mergeCell ref="OYM46:OYN46"/>
    <mergeCell ref="OYX46:OYY46"/>
    <mergeCell ref="OZI46:OZJ46"/>
    <mergeCell ref="OZT46:OZU46"/>
    <mergeCell ref="PAE46:PAF46"/>
    <mergeCell ref="PAP46:PAQ46"/>
    <mergeCell ref="PBA46:PBB46"/>
    <mergeCell ref="PBL46:PBM46"/>
    <mergeCell ref="PBW46:PBX46"/>
    <mergeCell ref="OUR46:OUS46"/>
    <mergeCell ref="OVC46:OVD46"/>
    <mergeCell ref="OVN46:OVO46"/>
    <mergeCell ref="OVY46:OVZ46"/>
    <mergeCell ref="OWJ46:OWK46"/>
    <mergeCell ref="OWU46:OWV46"/>
    <mergeCell ref="OXF46:OXG46"/>
    <mergeCell ref="OXQ46:OXR46"/>
    <mergeCell ref="OYB46:OYC46"/>
    <mergeCell ref="OQW46:OQX46"/>
    <mergeCell ref="ORH46:ORI46"/>
    <mergeCell ref="ORS46:ORT46"/>
    <mergeCell ref="OSD46:OSE46"/>
    <mergeCell ref="OSO46:OSP46"/>
    <mergeCell ref="OSZ46:OTA46"/>
    <mergeCell ref="OTK46:OTL46"/>
    <mergeCell ref="OTV46:OTW46"/>
    <mergeCell ref="OUG46:OUH46"/>
    <mergeCell ref="ONB46:ONC46"/>
    <mergeCell ref="ONM46:ONN46"/>
    <mergeCell ref="ONX46:ONY46"/>
    <mergeCell ref="OOI46:OOJ46"/>
    <mergeCell ref="OOT46:OOU46"/>
    <mergeCell ref="OPE46:OPF46"/>
    <mergeCell ref="OPP46:OPQ46"/>
    <mergeCell ref="OQA46:OQB46"/>
    <mergeCell ref="OQL46:OQM46"/>
    <mergeCell ref="OJG46:OJH46"/>
    <mergeCell ref="OJR46:OJS46"/>
    <mergeCell ref="OKC46:OKD46"/>
    <mergeCell ref="OKN46:OKO46"/>
    <mergeCell ref="OKY46:OKZ46"/>
    <mergeCell ref="OLJ46:OLK46"/>
    <mergeCell ref="OLU46:OLV46"/>
    <mergeCell ref="OMF46:OMG46"/>
    <mergeCell ref="OMQ46:OMR46"/>
    <mergeCell ref="OFL46:OFM46"/>
    <mergeCell ref="OFW46:OFX46"/>
    <mergeCell ref="OGH46:OGI46"/>
    <mergeCell ref="OGS46:OGT46"/>
    <mergeCell ref="OHD46:OHE46"/>
    <mergeCell ref="OHO46:OHP46"/>
    <mergeCell ref="OHZ46:OIA46"/>
    <mergeCell ref="OIK46:OIL46"/>
    <mergeCell ref="OIV46:OIW46"/>
    <mergeCell ref="OBQ46:OBR46"/>
    <mergeCell ref="OCB46:OCC46"/>
    <mergeCell ref="OCM46:OCN46"/>
    <mergeCell ref="OCX46:OCY46"/>
    <mergeCell ref="ODI46:ODJ46"/>
    <mergeCell ref="ODT46:ODU46"/>
    <mergeCell ref="OEE46:OEF46"/>
    <mergeCell ref="OEP46:OEQ46"/>
    <mergeCell ref="OFA46:OFB46"/>
    <mergeCell ref="NXV46:NXW46"/>
    <mergeCell ref="NYG46:NYH46"/>
    <mergeCell ref="NYR46:NYS46"/>
    <mergeCell ref="NZC46:NZD46"/>
    <mergeCell ref="NZN46:NZO46"/>
    <mergeCell ref="NZY46:NZZ46"/>
    <mergeCell ref="OAJ46:OAK46"/>
    <mergeCell ref="OAU46:OAV46"/>
    <mergeCell ref="OBF46:OBG46"/>
    <mergeCell ref="NUA46:NUB46"/>
    <mergeCell ref="NUL46:NUM46"/>
    <mergeCell ref="NUW46:NUX46"/>
    <mergeCell ref="NVH46:NVI46"/>
    <mergeCell ref="NVS46:NVT46"/>
    <mergeCell ref="NWD46:NWE46"/>
    <mergeCell ref="NWO46:NWP46"/>
    <mergeCell ref="NWZ46:NXA46"/>
    <mergeCell ref="NXK46:NXL46"/>
    <mergeCell ref="NQF46:NQG46"/>
    <mergeCell ref="NQQ46:NQR46"/>
    <mergeCell ref="NRB46:NRC46"/>
    <mergeCell ref="NRM46:NRN46"/>
    <mergeCell ref="NRX46:NRY46"/>
    <mergeCell ref="NSI46:NSJ46"/>
    <mergeCell ref="NST46:NSU46"/>
    <mergeCell ref="NTE46:NTF46"/>
    <mergeCell ref="NTP46:NTQ46"/>
    <mergeCell ref="NMK46:NML46"/>
    <mergeCell ref="NMV46:NMW46"/>
    <mergeCell ref="NNG46:NNH46"/>
    <mergeCell ref="NNR46:NNS46"/>
    <mergeCell ref="NOC46:NOD46"/>
    <mergeCell ref="NON46:NOO46"/>
    <mergeCell ref="NOY46:NOZ46"/>
    <mergeCell ref="NPJ46:NPK46"/>
    <mergeCell ref="NPU46:NPV46"/>
    <mergeCell ref="NIP46:NIQ46"/>
    <mergeCell ref="NJA46:NJB46"/>
    <mergeCell ref="NJL46:NJM46"/>
    <mergeCell ref="NJW46:NJX46"/>
    <mergeCell ref="NKH46:NKI46"/>
    <mergeCell ref="NKS46:NKT46"/>
    <mergeCell ref="NLD46:NLE46"/>
    <mergeCell ref="NLO46:NLP46"/>
    <mergeCell ref="NLZ46:NMA46"/>
    <mergeCell ref="NEU46:NEV46"/>
    <mergeCell ref="NFF46:NFG46"/>
    <mergeCell ref="NFQ46:NFR46"/>
    <mergeCell ref="NGB46:NGC46"/>
    <mergeCell ref="NGM46:NGN46"/>
    <mergeCell ref="NGX46:NGY46"/>
    <mergeCell ref="NHI46:NHJ46"/>
    <mergeCell ref="NHT46:NHU46"/>
    <mergeCell ref="NIE46:NIF46"/>
    <mergeCell ref="NAZ46:NBA46"/>
    <mergeCell ref="NBK46:NBL46"/>
    <mergeCell ref="NBV46:NBW46"/>
    <mergeCell ref="NCG46:NCH46"/>
    <mergeCell ref="NCR46:NCS46"/>
    <mergeCell ref="NDC46:NDD46"/>
    <mergeCell ref="NDN46:NDO46"/>
    <mergeCell ref="NDY46:NDZ46"/>
    <mergeCell ref="NEJ46:NEK46"/>
    <mergeCell ref="MXE46:MXF46"/>
    <mergeCell ref="MXP46:MXQ46"/>
    <mergeCell ref="MYA46:MYB46"/>
    <mergeCell ref="MYL46:MYM46"/>
    <mergeCell ref="MYW46:MYX46"/>
    <mergeCell ref="MZH46:MZI46"/>
    <mergeCell ref="MZS46:MZT46"/>
    <mergeCell ref="NAD46:NAE46"/>
    <mergeCell ref="NAO46:NAP46"/>
    <mergeCell ref="MTJ46:MTK46"/>
    <mergeCell ref="MTU46:MTV46"/>
    <mergeCell ref="MUF46:MUG46"/>
    <mergeCell ref="MUQ46:MUR46"/>
    <mergeCell ref="MVB46:MVC46"/>
    <mergeCell ref="MVM46:MVN46"/>
    <mergeCell ref="MVX46:MVY46"/>
    <mergeCell ref="MWI46:MWJ46"/>
    <mergeCell ref="MWT46:MWU46"/>
    <mergeCell ref="MPO46:MPP46"/>
    <mergeCell ref="MPZ46:MQA46"/>
    <mergeCell ref="MQK46:MQL46"/>
    <mergeCell ref="MQV46:MQW46"/>
    <mergeCell ref="MRG46:MRH46"/>
    <mergeCell ref="MRR46:MRS46"/>
    <mergeCell ref="MSC46:MSD46"/>
    <mergeCell ref="MSN46:MSO46"/>
    <mergeCell ref="MSY46:MSZ46"/>
    <mergeCell ref="MLT46:MLU46"/>
    <mergeCell ref="MME46:MMF46"/>
    <mergeCell ref="MMP46:MMQ46"/>
    <mergeCell ref="MNA46:MNB46"/>
    <mergeCell ref="MNL46:MNM46"/>
    <mergeCell ref="MNW46:MNX46"/>
    <mergeCell ref="MOH46:MOI46"/>
    <mergeCell ref="MOS46:MOT46"/>
    <mergeCell ref="MPD46:MPE46"/>
    <mergeCell ref="MHY46:MHZ46"/>
    <mergeCell ref="MIJ46:MIK46"/>
    <mergeCell ref="MIU46:MIV46"/>
    <mergeCell ref="MJF46:MJG46"/>
    <mergeCell ref="MJQ46:MJR46"/>
    <mergeCell ref="MKB46:MKC46"/>
    <mergeCell ref="MKM46:MKN46"/>
    <mergeCell ref="MKX46:MKY46"/>
    <mergeCell ref="MLI46:MLJ46"/>
    <mergeCell ref="MED46:MEE46"/>
    <mergeCell ref="MEO46:MEP46"/>
    <mergeCell ref="MEZ46:MFA46"/>
    <mergeCell ref="MFK46:MFL46"/>
    <mergeCell ref="MFV46:MFW46"/>
    <mergeCell ref="MGG46:MGH46"/>
    <mergeCell ref="MGR46:MGS46"/>
    <mergeCell ref="MHC46:MHD46"/>
    <mergeCell ref="MHN46:MHO46"/>
    <mergeCell ref="MAI46:MAJ46"/>
    <mergeCell ref="MAT46:MAU46"/>
    <mergeCell ref="MBE46:MBF46"/>
    <mergeCell ref="MBP46:MBQ46"/>
    <mergeCell ref="MCA46:MCB46"/>
    <mergeCell ref="MCL46:MCM46"/>
    <mergeCell ref="MCW46:MCX46"/>
    <mergeCell ref="MDH46:MDI46"/>
    <mergeCell ref="MDS46:MDT46"/>
    <mergeCell ref="LWN46:LWO46"/>
    <mergeCell ref="LWY46:LWZ46"/>
    <mergeCell ref="LXJ46:LXK46"/>
    <mergeCell ref="LXU46:LXV46"/>
    <mergeCell ref="LYF46:LYG46"/>
    <mergeCell ref="LYQ46:LYR46"/>
    <mergeCell ref="LZB46:LZC46"/>
    <mergeCell ref="LZM46:LZN46"/>
    <mergeCell ref="LZX46:LZY46"/>
    <mergeCell ref="LSS46:LST46"/>
    <mergeCell ref="LTD46:LTE46"/>
    <mergeCell ref="LTO46:LTP46"/>
    <mergeCell ref="LTZ46:LUA46"/>
    <mergeCell ref="LUK46:LUL46"/>
    <mergeCell ref="LUV46:LUW46"/>
    <mergeCell ref="LVG46:LVH46"/>
    <mergeCell ref="LVR46:LVS46"/>
    <mergeCell ref="LWC46:LWD46"/>
    <mergeCell ref="LOX46:LOY46"/>
    <mergeCell ref="LPI46:LPJ46"/>
    <mergeCell ref="LPT46:LPU46"/>
    <mergeCell ref="LQE46:LQF46"/>
    <mergeCell ref="LQP46:LQQ46"/>
    <mergeCell ref="LRA46:LRB46"/>
    <mergeCell ref="LRL46:LRM46"/>
    <mergeCell ref="LRW46:LRX46"/>
    <mergeCell ref="LSH46:LSI46"/>
    <mergeCell ref="LLC46:LLD46"/>
    <mergeCell ref="LLN46:LLO46"/>
    <mergeCell ref="LLY46:LLZ46"/>
    <mergeCell ref="LMJ46:LMK46"/>
    <mergeCell ref="LMU46:LMV46"/>
    <mergeCell ref="LNF46:LNG46"/>
    <mergeCell ref="LNQ46:LNR46"/>
    <mergeCell ref="LOB46:LOC46"/>
    <mergeCell ref="LOM46:LON46"/>
    <mergeCell ref="LHH46:LHI46"/>
    <mergeCell ref="LHS46:LHT46"/>
    <mergeCell ref="LID46:LIE46"/>
    <mergeCell ref="LIO46:LIP46"/>
    <mergeCell ref="LIZ46:LJA46"/>
    <mergeCell ref="LJK46:LJL46"/>
    <mergeCell ref="LJV46:LJW46"/>
    <mergeCell ref="LKG46:LKH46"/>
    <mergeCell ref="LKR46:LKS46"/>
    <mergeCell ref="LDM46:LDN46"/>
    <mergeCell ref="LDX46:LDY46"/>
    <mergeCell ref="LEI46:LEJ46"/>
    <mergeCell ref="LET46:LEU46"/>
    <mergeCell ref="LFE46:LFF46"/>
    <mergeCell ref="LFP46:LFQ46"/>
    <mergeCell ref="LGA46:LGB46"/>
    <mergeCell ref="LGL46:LGM46"/>
    <mergeCell ref="LGW46:LGX46"/>
    <mergeCell ref="KZR46:KZS46"/>
    <mergeCell ref="LAC46:LAD46"/>
    <mergeCell ref="LAN46:LAO46"/>
    <mergeCell ref="LAY46:LAZ46"/>
    <mergeCell ref="LBJ46:LBK46"/>
    <mergeCell ref="LBU46:LBV46"/>
    <mergeCell ref="LCF46:LCG46"/>
    <mergeCell ref="LCQ46:LCR46"/>
    <mergeCell ref="LDB46:LDC46"/>
    <mergeCell ref="KVW46:KVX46"/>
    <mergeCell ref="KWH46:KWI46"/>
    <mergeCell ref="KWS46:KWT46"/>
    <mergeCell ref="KXD46:KXE46"/>
    <mergeCell ref="KXO46:KXP46"/>
    <mergeCell ref="KXZ46:KYA46"/>
    <mergeCell ref="KYK46:KYL46"/>
    <mergeCell ref="KYV46:KYW46"/>
    <mergeCell ref="KZG46:KZH46"/>
    <mergeCell ref="KSB46:KSC46"/>
    <mergeCell ref="KSM46:KSN46"/>
    <mergeCell ref="KSX46:KSY46"/>
    <mergeCell ref="KTI46:KTJ46"/>
    <mergeCell ref="KTT46:KTU46"/>
    <mergeCell ref="KUE46:KUF46"/>
    <mergeCell ref="KUP46:KUQ46"/>
    <mergeCell ref="KVA46:KVB46"/>
    <mergeCell ref="KVL46:KVM46"/>
    <mergeCell ref="KOG46:KOH46"/>
    <mergeCell ref="KOR46:KOS46"/>
    <mergeCell ref="KPC46:KPD46"/>
    <mergeCell ref="KPN46:KPO46"/>
    <mergeCell ref="KPY46:KPZ46"/>
    <mergeCell ref="KQJ46:KQK46"/>
    <mergeCell ref="KQU46:KQV46"/>
    <mergeCell ref="KRF46:KRG46"/>
    <mergeCell ref="KRQ46:KRR46"/>
    <mergeCell ref="KKL46:KKM46"/>
    <mergeCell ref="KKW46:KKX46"/>
    <mergeCell ref="KLH46:KLI46"/>
    <mergeCell ref="KLS46:KLT46"/>
    <mergeCell ref="KMD46:KME46"/>
    <mergeCell ref="KMO46:KMP46"/>
    <mergeCell ref="KMZ46:KNA46"/>
    <mergeCell ref="KNK46:KNL46"/>
    <mergeCell ref="KNV46:KNW46"/>
    <mergeCell ref="KGQ46:KGR46"/>
    <mergeCell ref="KHB46:KHC46"/>
    <mergeCell ref="KHM46:KHN46"/>
    <mergeCell ref="KHX46:KHY46"/>
    <mergeCell ref="KII46:KIJ46"/>
    <mergeCell ref="KIT46:KIU46"/>
    <mergeCell ref="KJE46:KJF46"/>
    <mergeCell ref="KJP46:KJQ46"/>
    <mergeCell ref="KKA46:KKB46"/>
    <mergeCell ref="KCV46:KCW46"/>
    <mergeCell ref="KDG46:KDH46"/>
    <mergeCell ref="KDR46:KDS46"/>
    <mergeCell ref="KEC46:KED46"/>
    <mergeCell ref="KEN46:KEO46"/>
    <mergeCell ref="KEY46:KEZ46"/>
    <mergeCell ref="KFJ46:KFK46"/>
    <mergeCell ref="KFU46:KFV46"/>
    <mergeCell ref="KGF46:KGG46"/>
    <mergeCell ref="JZA46:JZB46"/>
    <mergeCell ref="JZL46:JZM46"/>
    <mergeCell ref="JZW46:JZX46"/>
    <mergeCell ref="KAH46:KAI46"/>
    <mergeCell ref="KAS46:KAT46"/>
    <mergeCell ref="KBD46:KBE46"/>
    <mergeCell ref="KBO46:KBP46"/>
    <mergeCell ref="KBZ46:KCA46"/>
    <mergeCell ref="KCK46:KCL46"/>
    <mergeCell ref="JVF46:JVG46"/>
    <mergeCell ref="JVQ46:JVR46"/>
    <mergeCell ref="JWB46:JWC46"/>
    <mergeCell ref="JWM46:JWN46"/>
    <mergeCell ref="JWX46:JWY46"/>
    <mergeCell ref="JXI46:JXJ46"/>
    <mergeCell ref="JXT46:JXU46"/>
    <mergeCell ref="JYE46:JYF46"/>
    <mergeCell ref="JYP46:JYQ46"/>
    <mergeCell ref="JRK46:JRL46"/>
    <mergeCell ref="JRV46:JRW46"/>
    <mergeCell ref="JSG46:JSH46"/>
    <mergeCell ref="JSR46:JSS46"/>
    <mergeCell ref="JTC46:JTD46"/>
    <mergeCell ref="JTN46:JTO46"/>
    <mergeCell ref="JTY46:JTZ46"/>
    <mergeCell ref="JUJ46:JUK46"/>
    <mergeCell ref="JUU46:JUV46"/>
    <mergeCell ref="JNP46:JNQ46"/>
    <mergeCell ref="JOA46:JOB46"/>
    <mergeCell ref="JOL46:JOM46"/>
    <mergeCell ref="JOW46:JOX46"/>
    <mergeCell ref="JPH46:JPI46"/>
    <mergeCell ref="JPS46:JPT46"/>
    <mergeCell ref="JQD46:JQE46"/>
    <mergeCell ref="JQO46:JQP46"/>
    <mergeCell ref="JQZ46:JRA46"/>
    <mergeCell ref="JJU46:JJV46"/>
    <mergeCell ref="JKF46:JKG46"/>
    <mergeCell ref="JKQ46:JKR46"/>
    <mergeCell ref="JLB46:JLC46"/>
    <mergeCell ref="JLM46:JLN46"/>
    <mergeCell ref="JLX46:JLY46"/>
    <mergeCell ref="JMI46:JMJ46"/>
    <mergeCell ref="JMT46:JMU46"/>
    <mergeCell ref="JNE46:JNF46"/>
    <mergeCell ref="JFZ46:JGA46"/>
    <mergeCell ref="JGK46:JGL46"/>
    <mergeCell ref="JGV46:JGW46"/>
    <mergeCell ref="JHG46:JHH46"/>
    <mergeCell ref="JHR46:JHS46"/>
    <mergeCell ref="JIC46:JID46"/>
    <mergeCell ref="JIN46:JIO46"/>
    <mergeCell ref="JIY46:JIZ46"/>
    <mergeCell ref="JJJ46:JJK46"/>
    <mergeCell ref="JCE46:JCF46"/>
    <mergeCell ref="JCP46:JCQ46"/>
    <mergeCell ref="JDA46:JDB46"/>
    <mergeCell ref="JDL46:JDM46"/>
    <mergeCell ref="JDW46:JDX46"/>
    <mergeCell ref="JEH46:JEI46"/>
    <mergeCell ref="JES46:JET46"/>
    <mergeCell ref="JFD46:JFE46"/>
    <mergeCell ref="JFO46:JFP46"/>
    <mergeCell ref="IYJ46:IYK46"/>
    <mergeCell ref="IYU46:IYV46"/>
    <mergeCell ref="IZF46:IZG46"/>
    <mergeCell ref="IZQ46:IZR46"/>
    <mergeCell ref="JAB46:JAC46"/>
    <mergeCell ref="JAM46:JAN46"/>
    <mergeCell ref="JAX46:JAY46"/>
    <mergeCell ref="JBI46:JBJ46"/>
    <mergeCell ref="JBT46:JBU46"/>
    <mergeCell ref="IUO46:IUP46"/>
    <mergeCell ref="IUZ46:IVA46"/>
    <mergeCell ref="IVK46:IVL46"/>
    <mergeCell ref="IVV46:IVW46"/>
    <mergeCell ref="IWG46:IWH46"/>
    <mergeCell ref="IWR46:IWS46"/>
    <mergeCell ref="IXC46:IXD46"/>
    <mergeCell ref="IXN46:IXO46"/>
    <mergeCell ref="IXY46:IXZ46"/>
    <mergeCell ref="IQT46:IQU46"/>
    <mergeCell ref="IRE46:IRF46"/>
    <mergeCell ref="IRP46:IRQ46"/>
    <mergeCell ref="ISA46:ISB46"/>
    <mergeCell ref="ISL46:ISM46"/>
    <mergeCell ref="ISW46:ISX46"/>
    <mergeCell ref="ITH46:ITI46"/>
    <mergeCell ref="ITS46:ITT46"/>
    <mergeCell ref="IUD46:IUE46"/>
    <mergeCell ref="IMY46:IMZ46"/>
    <mergeCell ref="INJ46:INK46"/>
    <mergeCell ref="INU46:INV46"/>
    <mergeCell ref="IOF46:IOG46"/>
    <mergeCell ref="IOQ46:IOR46"/>
    <mergeCell ref="IPB46:IPC46"/>
    <mergeCell ref="IPM46:IPN46"/>
    <mergeCell ref="IPX46:IPY46"/>
    <mergeCell ref="IQI46:IQJ46"/>
    <mergeCell ref="IJD46:IJE46"/>
    <mergeCell ref="IJO46:IJP46"/>
    <mergeCell ref="IJZ46:IKA46"/>
    <mergeCell ref="IKK46:IKL46"/>
    <mergeCell ref="IKV46:IKW46"/>
    <mergeCell ref="ILG46:ILH46"/>
    <mergeCell ref="ILR46:ILS46"/>
    <mergeCell ref="IMC46:IMD46"/>
    <mergeCell ref="IMN46:IMO46"/>
    <mergeCell ref="IFI46:IFJ46"/>
    <mergeCell ref="IFT46:IFU46"/>
    <mergeCell ref="IGE46:IGF46"/>
    <mergeCell ref="IGP46:IGQ46"/>
    <mergeCell ref="IHA46:IHB46"/>
    <mergeCell ref="IHL46:IHM46"/>
    <mergeCell ref="IHW46:IHX46"/>
    <mergeCell ref="IIH46:III46"/>
    <mergeCell ref="IIS46:IIT46"/>
    <mergeCell ref="IBN46:IBO46"/>
    <mergeCell ref="IBY46:IBZ46"/>
    <mergeCell ref="ICJ46:ICK46"/>
    <mergeCell ref="ICU46:ICV46"/>
    <mergeCell ref="IDF46:IDG46"/>
    <mergeCell ref="IDQ46:IDR46"/>
    <mergeCell ref="IEB46:IEC46"/>
    <mergeCell ref="IEM46:IEN46"/>
    <mergeCell ref="IEX46:IEY46"/>
    <mergeCell ref="HXS46:HXT46"/>
    <mergeCell ref="HYD46:HYE46"/>
    <mergeCell ref="HYO46:HYP46"/>
    <mergeCell ref="HYZ46:HZA46"/>
    <mergeCell ref="HZK46:HZL46"/>
    <mergeCell ref="HZV46:HZW46"/>
    <mergeCell ref="IAG46:IAH46"/>
    <mergeCell ref="IAR46:IAS46"/>
    <mergeCell ref="IBC46:IBD46"/>
    <mergeCell ref="HTX46:HTY46"/>
    <mergeCell ref="HUI46:HUJ46"/>
    <mergeCell ref="HUT46:HUU46"/>
    <mergeCell ref="HVE46:HVF46"/>
    <mergeCell ref="HVP46:HVQ46"/>
    <mergeCell ref="HWA46:HWB46"/>
    <mergeCell ref="HWL46:HWM46"/>
    <mergeCell ref="HWW46:HWX46"/>
    <mergeCell ref="HXH46:HXI46"/>
    <mergeCell ref="HQC46:HQD46"/>
    <mergeCell ref="HQN46:HQO46"/>
    <mergeCell ref="HQY46:HQZ46"/>
    <mergeCell ref="HRJ46:HRK46"/>
    <mergeCell ref="HRU46:HRV46"/>
    <mergeCell ref="HSF46:HSG46"/>
    <mergeCell ref="HSQ46:HSR46"/>
    <mergeCell ref="HTB46:HTC46"/>
    <mergeCell ref="HTM46:HTN46"/>
    <mergeCell ref="HMH46:HMI46"/>
    <mergeCell ref="HMS46:HMT46"/>
    <mergeCell ref="HND46:HNE46"/>
    <mergeCell ref="HNO46:HNP46"/>
    <mergeCell ref="HNZ46:HOA46"/>
    <mergeCell ref="HOK46:HOL46"/>
    <mergeCell ref="HOV46:HOW46"/>
    <mergeCell ref="HPG46:HPH46"/>
    <mergeCell ref="HPR46:HPS46"/>
    <mergeCell ref="HIM46:HIN46"/>
    <mergeCell ref="HIX46:HIY46"/>
    <mergeCell ref="HJI46:HJJ46"/>
    <mergeCell ref="HJT46:HJU46"/>
    <mergeCell ref="HKE46:HKF46"/>
    <mergeCell ref="HKP46:HKQ46"/>
    <mergeCell ref="HLA46:HLB46"/>
    <mergeCell ref="HLL46:HLM46"/>
    <mergeCell ref="HLW46:HLX46"/>
    <mergeCell ref="HER46:HES46"/>
    <mergeCell ref="HFC46:HFD46"/>
    <mergeCell ref="HFN46:HFO46"/>
    <mergeCell ref="HFY46:HFZ46"/>
    <mergeCell ref="HGJ46:HGK46"/>
    <mergeCell ref="HGU46:HGV46"/>
    <mergeCell ref="HHF46:HHG46"/>
    <mergeCell ref="HHQ46:HHR46"/>
    <mergeCell ref="HIB46:HIC46"/>
    <mergeCell ref="HAW46:HAX46"/>
    <mergeCell ref="HBH46:HBI46"/>
    <mergeCell ref="HBS46:HBT46"/>
    <mergeCell ref="HCD46:HCE46"/>
    <mergeCell ref="HCO46:HCP46"/>
    <mergeCell ref="HCZ46:HDA46"/>
    <mergeCell ref="HDK46:HDL46"/>
    <mergeCell ref="HDV46:HDW46"/>
    <mergeCell ref="HEG46:HEH46"/>
    <mergeCell ref="GXB46:GXC46"/>
    <mergeCell ref="GXM46:GXN46"/>
    <mergeCell ref="GXX46:GXY46"/>
    <mergeCell ref="GYI46:GYJ46"/>
    <mergeCell ref="GYT46:GYU46"/>
    <mergeCell ref="GZE46:GZF46"/>
    <mergeCell ref="GZP46:GZQ46"/>
    <mergeCell ref="HAA46:HAB46"/>
    <mergeCell ref="HAL46:HAM46"/>
    <mergeCell ref="GTG46:GTH46"/>
    <mergeCell ref="GTR46:GTS46"/>
    <mergeCell ref="GUC46:GUD46"/>
    <mergeCell ref="GUN46:GUO46"/>
    <mergeCell ref="GUY46:GUZ46"/>
    <mergeCell ref="GVJ46:GVK46"/>
    <mergeCell ref="GVU46:GVV46"/>
    <mergeCell ref="GWF46:GWG46"/>
    <mergeCell ref="GWQ46:GWR46"/>
    <mergeCell ref="GPL46:GPM46"/>
    <mergeCell ref="GPW46:GPX46"/>
    <mergeCell ref="GQH46:GQI46"/>
    <mergeCell ref="GQS46:GQT46"/>
    <mergeCell ref="GRD46:GRE46"/>
    <mergeCell ref="GRO46:GRP46"/>
    <mergeCell ref="GRZ46:GSA46"/>
    <mergeCell ref="GSK46:GSL46"/>
    <mergeCell ref="GSV46:GSW46"/>
    <mergeCell ref="GLQ46:GLR46"/>
    <mergeCell ref="GMB46:GMC46"/>
    <mergeCell ref="GMM46:GMN46"/>
    <mergeCell ref="GMX46:GMY46"/>
    <mergeCell ref="GNI46:GNJ46"/>
    <mergeCell ref="GNT46:GNU46"/>
    <mergeCell ref="GOE46:GOF46"/>
    <mergeCell ref="GOP46:GOQ46"/>
    <mergeCell ref="GPA46:GPB46"/>
    <mergeCell ref="GHV46:GHW46"/>
    <mergeCell ref="GIG46:GIH46"/>
    <mergeCell ref="GIR46:GIS46"/>
    <mergeCell ref="GJC46:GJD46"/>
    <mergeCell ref="GJN46:GJO46"/>
    <mergeCell ref="GJY46:GJZ46"/>
    <mergeCell ref="GKJ46:GKK46"/>
    <mergeCell ref="GKU46:GKV46"/>
    <mergeCell ref="GLF46:GLG46"/>
    <mergeCell ref="GEA46:GEB46"/>
    <mergeCell ref="GEL46:GEM46"/>
    <mergeCell ref="GEW46:GEX46"/>
    <mergeCell ref="GFH46:GFI46"/>
    <mergeCell ref="GFS46:GFT46"/>
    <mergeCell ref="GGD46:GGE46"/>
    <mergeCell ref="GGO46:GGP46"/>
    <mergeCell ref="GGZ46:GHA46"/>
    <mergeCell ref="GHK46:GHL46"/>
    <mergeCell ref="GAF46:GAG46"/>
    <mergeCell ref="GAQ46:GAR46"/>
    <mergeCell ref="GBB46:GBC46"/>
    <mergeCell ref="GBM46:GBN46"/>
    <mergeCell ref="GBX46:GBY46"/>
    <mergeCell ref="GCI46:GCJ46"/>
    <mergeCell ref="GCT46:GCU46"/>
    <mergeCell ref="GDE46:GDF46"/>
    <mergeCell ref="GDP46:GDQ46"/>
    <mergeCell ref="FWK46:FWL46"/>
    <mergeCell ref="FWV46:FWW46"/>
    <mergeCell ref="FXG46:FXH46"/>
    <mergeCell ref="FXR46:FXS46"/>
    <mergeCell ref="FYC46:FYD46"/>
    <mergeCell ref="FYN46:FYO46"/>
    <mergeCell ref="FYY46:FYZ46"/>
    <mergeCell ref="FZJ46:FZK46"/>
    <mergeCell ref="FZU46:FZV46"/>
    <mergeCell ref="FSP46:FSQ46"/>
    <mergeCell ref="FTA46:FTB46"/>
    <mergeCell ref="FTL46:FTM46"/>
    <mergeCell ref="FTW46:FTX46"/>
    <mergeCell ref="FUH46:FUI46"/>
    <mergeCell ref="FUS46:FUT46"/>
    <mergeCell ref="FVD46:FVE46"/>
    <mergeCell ref="FVO46:FVP46"/>
    <mergeCell ref="FVZ46:FWA46"/>
    <mergeCell ref="FOU46:FOV46"/>
    <mergeCell ref="FPF46:FPG46"/>
    <mergeCell ref="FPQ46:FPR46"/>
    <mergeCell ref="FQB46:FQC46"/>
    <mergeCell ref="FQM46:FQN46"/>
    <mergeCell ref="FQX46:FQY46"/>
    <mergeCell ref="FRI46:FRJ46"/>
    <mergeCell ref="FRT46:FRU46"/>
    <mergeCell ref="FSE46:FSF46"/>
    <mergeCell ref="FKZ46:FLA46"/>
    <mergeCell ref="FLK46:FLL46"/>
    <mergeCell ref="FLV46:FLW46"/>
    <mergeCell ref="FMG46:FMH46"/>
    <mergeCell ref="FMR46:FMS46"/>
    <mergeCell ref="FNC46:FND46"/>
    <mergeCell ref="FNN46:FNO46"/>
    <mergeCell ref="FNY46:FNZ46"/>
    <mergeCell ref="FOJ46:FOK46"/>
    <mergeCell ref="FHE46:FHF46"/>
    <mergeCell ref="FHP46:FHQ46"/>
    <mergeCell ref="FIA46:FIB46"/>
    <mergeCell ref="FIL46:FIM46"/>
    <mergeCell ref="FIW46:FIX46"/>
    <mergeCell ref="FJH46:FJI46"/>
    <mergeCell ref="FJS46:FJT46"/>
    <mergeCell ref="FKD46:FKE46"/>
    <mergeCell ref="FKO46:FKP46"/>
    <mergeCell ref="FDJ46:FDK46"/>
    <mergeCell ref="FDU46:FDV46"/>
    <mergeCell ref="FEF46:FEG46"/>
    <mergeCell ref="FEQ46:FER46"/>
    <mergeCell ref="FFB46:FFC46"/>
    <mergeCell ref="FFM46:FFN46"/>
    <mergeCell ref="FFX46:FFY46"/>
    <mergeCell ref="FGI46:FGJ46"/>
    <mergeCell ref="FGT46:FGU46"/>
    <mergeCell ref="EZO46:EZP46"/>
    <mergeCell ref="EZZ46:FAA46"/>
    <mergeCell ref="FAK46:FAL46"/>
    <mergeCell ref="FAV46:FAW46"/>
    <mergeCell ref="FBG46:FBH46"/>
    <mergeCell ref="FBR46:FBS46"/>
    <mergeCell ref="FCC46:FCD46"/>
    <mergeCell ref="FCN46:FCO46"/>
    <mergeCell ref="FCY46:FCZ46"/>
    <mergeCell ref="EVT46:EVU46"/>
    <mergeCell ref="EWE46:EWF46"/>
    <mergeCell ref="EWP46:EWQ46"/>
    <mergeCell ref="EXA46:EXB46"/>
    <mergeCell ref="EXL46:EXM46"/>
    <mergeCell ref="EXW46:EXX46"/>
    <mergeCell ref="EYH46:EYI46"/>
    <mergeCell ref="EYS46:EYT46"/>
    <mergeCell ref="EZD46:EZE46"/>
    <mergeCell ref="ERY46:ERZ46"/>
    <mergeCell ref="ESJ46:ESK46"/>
    <mergeCell ref="ESU46:ESV46"/>
    <mergeCell ref="ETF46:ETG46"/>
    <mergeCell ref="ETQ46:ETR46"/>
    <mergeCell ref="EUB46:EUC46"/>
    <mergeCell ref="EUM46:EUN46"/>
    <mergeCell ref="EUX46:EUY46"/>
    <mergeCell ref="EVI46:EVJ46"/>
    <mergeCell ref="EOD46:EOE46"/>
    <mergeCell ref="EOO46:EOP46"/>
    <mergeCell ref="EOZ46:EPA46"/>
    <mergeCell ref="EPK46:EPL46"/>
    <mergeCell ref="EPV46:EPW46"/>
    <mergeCell ref="EQG46:EQH46"/>
    <mergeCell ref="EQR46:EQS46"/>
    <mergeCell ref="ERC46:ERD46"/>
    <mergeCell ref="ERN46:ERO46"/>
    <mergeCell ref="EKI46:EKJ46"/>
    <mergeCell ref="EKT46:EKU46"/>
    <mergeCell ref="ELE46:ELF46"/>
    <mergeCell ref="ELP46:ELQ46"/>
    <mergeCell ref="EMA46:EMB46"/>
    <mergeCell ref="EML46:EMM46"/>
    <mergeCell ref="EMW46:EMX46"/>
    <mergeCell ref="ENH46:ENI46"/>
    <mergeCell ref="ENS46:ENT46"/>
    <mergeCell ref="EGN46:EGO46"/>
    <mergeCell ref="EGY46:EGZ46"/>
    <mergeCell ref="EHJ46:EHK46"/>
    <mergeCell ref="EHU46:EHV46"/>
    <mergeCell ref="EIF46:EIG46"/>
    <mergeCell ref="EIQ46:EIR46"/>
    <mergeCell ref="EJB46:EJC46"/>
    <mergeCell ref="EJM46:EJN46"/>
    <mergeCell ref="EJX46:EJY46"/>
    <mergeCell ref="ECS46:ECT46"/>
    <mergeCell ref="EDD46:EDE46"/>
    <mergeCell ref="EDO46:EDP46"/>
    <mergeCell ref="EDZ46:EEA46"/>
    <mergeCell ref="EEK46:EEL46"/>
    <mergeCell ref="EEV46:EEW46"/>
    <mergeCell ref="EFG46:EFH46"/>
    <mergeCell ref="EFR46:EFS46"/>
    <mergeCell ref="EGC46:EGD46"/>
    <mergeCell ref="DYX46:DYY46"/>
    <mergeCell ref="DZI46:DZJ46"/>
    <mergeCell ref="DZT46:DZU46"/>
    <mergeCell ref="EAE46:EAF46"/>
    <mergeCell ref="EAP46:EAQ46"/>
    <mergeCell ref="EBA46:EBB46"/>
    <mergeCell ref="EBL46:EBM46"/>
    <mergeCell ref="EBW46:EBX46"/>
    <mergeCell ref="ECH46:ECI46"/>
    <mergeCell ref="DVC46:DVD46"/>
    <mergeCell ref="DVN46:DVO46"/>
    <mergeCell ref="DVY46:DVZ46"/>
    <mergeCell ref="DWJ46:DWK46"/>
    <mergeCell ref="DWU46:DWV46"/>
    <mergeCell ref="DXF46:DXG46"/>
    <mergeCell ref="DXQ46:DXR46"/>
    <mergeCell ref="DYB46:DYC46"/>
    <mergeCell ref="DYM46:DYN46"/>
    <mergeCell ref="DRH46:DRI46"/>
    <mergeCell ref="DRS46:DRT46"/>
    <mergeCell ref="DSD46:DSE46"/>
    <mergeCell ref="DSO46:DSP46"/>
    <mergeCell ref="DSZ46:DTA46"/>
    <mergeCell ref="DTK46:DTL46"/>
    <mergeCell ref="DTV46:DTW46"/>
    <mergeCell ref="DUG46:DUH46"/>
    <mergeCell ref="DUR46:DUS46"/>
    <mergeCell ref="DNM46:DNN46"/>
    <mergeCell ref="DNX46:DNY46"/>
    <mergeCell ref="DOI46:DOJ46"/>
    <mergeCell ref="DOT46:DOU46"/>
    <mergeCell ref="DPE46:DPF46"/>
    <mergeCell ref="DPP46:DPQ46"/>
    <mergeCell ref="DQA46:DQB46"/>
    <mergeCell ref="DQL46:DQM46"/>
    <mergeCell ref="DQW46:DQX46"/>
    <mergeCell ref="DJR46:DJS46"/>
    <mergeCell ref="DKC46:DKD46"/>
    <mergeCell ref="DKN46:DKO46"/>
    <mergeCell ref="DKY46:DKZ46"/>
    <mergeCell ref="DLJ46:DLK46"/>
    <mergeCell ref="DLU46:DLV46"/>
    <mergeCell ref="DMF46:DMG46"/>
    <mergeCell ref="DMQ46:DMR46"/>
    <mergeCell ref="DNB46:DNC46"/>
    <mergeCell ref="DFW46:DFX46"/>
    <mergeCell ref="DGH46:DGI46"/>
    <mergeCell ref="DGS46:DGT46"/>
    <mergeCell ref="DHD46:DHE46"/>
    <mergeCell ref="DHO46:DHP46"/>
    <mergeCell ref="DHZ46:DIA46"/>
    <mergeCell ref="DIK46:DIL46"/>
    <mergeCell ref="DIV46:DIW46"/>
    <mergeCell ref="DJG46:DJH46"/>
    <mergeCell ref="DCB46:DCC46"/>
    <mergeCell ref="DCM46:DCN46"/>
    <mergeCell ref="DCX46:DCY46"/>
    <mergeCell ref="DDI46:DDJ46"/>
    <mergeCell ref="DDT46:DDU46"/>
    <mergeCell ref="DEE46:DEF46"/>
    <mergeCell ref="DEP46:DEQ46"/>
    <mergeCell ref="DFA46:DFB46"/>
    <mergeCell ref="DFL46:DFM46"/>
    <mergeCell ref="CYG46:CYH46"/>
    <mergeCell ref="CYR46:CYS46"/>
    <mergeCell ref="CZC46:CZD46"/>
    <mergeCell ref="CZN46:CZO46"/>
    <mergeCell ref="CZY46:CZZ46"/>
    <mergeCell ref="DAJ46:DAK46"/>
    <mergeCell ref="DAU46:DAV46"/>
    <mergeCell ref="DBF46:DBG46"/>
    <mergeCell ref="DBQ46:DBR46"/>
    <mergeCell ref="CUL46:CUM46"/>
    <mergeCell ref="CUW46:CUX46"/>
    <mergeCell ref="CVH46:CVI46"/>
    <mergeCell ref="CVS46:CVT46"/>
    <mergeCell ref="CWD46:CWE46"/>
    <mergeCell ref="CWO46:CWP46"/>
    <mergeCell ref="CWZ46:CXA46"/>
    <mergeCell ref="CXK46:CXL46"/>
    <mergeCell ref="CXV46:CXW46"/>
    <mergeCell ref="CQQ46:CQR46"/>
    <mergeCell ref="CRB46:CRC46"/>
    <mergeCell ref="CRM46:CRN46"/>
    <mergeCell ref="CRX46:CRY46"/>
    <mergeCell ref="CSI46:CSJ46"/>
    <mergeCell ref="CST46:CSU46"/>
    <mergeCell ref="CTE46:CTF46"/>
    <mergeCell ref="CTP46:CTQ46"/>
    <mergeCell ref="CUA46:CUB46"/>
    <mergeCell ref="CMV46:CMW46"/>
    <mergeCell ref="CNG46:CNH46"/>
    <mergeCell ref="CNR46:CNS46"/>
    <mergeCell ref="COC46:COD46"/>
    <mergeCell ref="CON46:COO46"/>
    <mergeCell ref="COY46:COZ46"/>
    <mergeCell ref="CPJ46:CPK46"/>
    <mergeCell ref="CPU46:CPV46"/>
    <mergeCell ref="CQF46:CQG46"/>
    <mergeCell ref="CJA46:CJB46"/>
    <mergeCell ref="CJL46:CJM46"/>
    <mergeCell ref="CJW46:CJX46"/>
    <mergeCell ref="CKH46:CKI46"/>
    <mergeCell ref="CKS46:CKT46"/>
    <mergeCell ref="CLD46:CLE46"/>
    <mergeCell ref="CLO46:CLP46"/>
    <mergeCell ref="CLZ46:CMA46"/>
    <mergeCell ref="CMK46:CML46"/>
    <mergeCell ref="CFF46:CFG46"/>
    <mergeCell ref="CFQ46:CFR46"/>
    <mergeCell ref="CGB46:CGC46"/>
    <mergeCell ref="CGM46:CGN46"/>
    <mergeCell ref="CGX46:CGY46"/>
    <mergeCell ref="CHI46:CHJ46"/>
    <mergeCell ref="CHT46:CHU46"/>
    <mergeCell ref="CIE46:CIF46"/>
    <mergeCell ref="CIP46:CIQ46"/>
    <mergeCell ref="CBK46:CBL46"/>
    <mergeCell ref="CBV46:CBW46"/>
    <mergeCell ref="CCG46:CCH46"/>
    <mergeCell ref="CCR46:CCS46"/>
    <mergeCell ref="CDC46:CDD46"/>
    <mergeCell ref="CDN46:CDO46"/>
    <mergeCell ref="CDY46:CDZ46"/>
    <mergeCell ref="CEJ46:CEK46"/>
    <mergeCell ref="CEU46:CEV46"/>
    <mergeCell ref="BXP46:BXQ46"/>
    <mergeCell ref="BYA46:BYB46"/>
    <mergeCell ref="BYL46:BYM46"/>
    <mergeCell ref="BYW46:BYX46"/>
    <mergeCell ref="BZH46:BZI46"/>
    <mergeCell ref="BZS46:BZT46"/>
    <mergeCell ref="CAD46:CAE46"/>
    <mergeCell ref="CAO46:CAP46"/>
    <mergeCell ref="CAZ46:CBA46"/>
    <mergeCell ref="BTU46:BTV46"/>
    <mergeCell ref="BUF46:BUG46"/>
    <mergeCell ref="BUQ46:BUR46"/>
    <mergeCell ref="BVB46:BVC46"/>
    <mergeCell ref="BVM46:BVN46"/>
    <mergeCell ref="BVX46:BVY46"/>
    <mergeCell ref="BWI46:BWJ46"/>
    <mergeCell ref="BWT46:BWU46"/>
    <mergeCell ref="BXE46:BXF46"/>
    <mergeCell ref="BPZ46:BQA46"/>
    <mergeCell ref="BQK46:BQL46"/>
    <mergeCell ref="BQV46:BQW46"/>
    <mergeCell ref="BRG46:BRH46"/>
    <mergeCell ref="BRR46:BRS46"/>
    <mergeCell ref="BSC46:BSD46"/>
    <mergeCell ref="BSN46:BSO46"/>
    <mergeCell ref="BSY46:BSZ46"/>
    <mergeCell ref="BTJ46:BTK46"/>
    <mergeCell ref="BME46:BMF46"/>
    <mergeCell ref="BMP46:BMQ46"/>
    <mergeCell ref="BNA46:BNB46"/>
    <mergeCell ref="BNL46:BNM46"/>
    <mergeCell ref="BNW46:BNX46"/>
    <mergeCell ref="BOH46:BOI46"/>
    <mergeCell ref="BOS46:BOT46"/>
    <mergeCell ref="BPD46:BPE46"/>
    <mergeCell ref="BPO46:BPP46"/>
    <mergeCell ref="BIJ46:BIK46"/>
    <mergeCell ref="BIU46:BIV46"/>
    <mergeCell ref="BJF46:BJG46"/>
    <mergeCell ref="BJQ46:BJR46"/>
    <mergeCell ref="BKB46:BKC46"/>
    <mergeCell ref="BKM46:BKN46"/>
    <mergeCell ref="BKX46:BKY46"/>
    <mergeCell ref="BLI46:BLJ46"/>
    <mergeCell ref="BLT46:BLU46"/>
    <mergeCell ref="BEO46:BEP46"/>
    <mergeCell ref="BEZ46:BFA46"/>
    <mergeCell ref="BFK46:BFL46"/>
    <mergeCell ref="BFV46:BFW46"/>
    <mergeCell ref="BGG46:BGH46"/>
    <mergeCell ref="BGR46:BGS46"/>
    <mergeCell ref="BHC46:BHD46"/>
    <mergeCell ref="BHN46:BHO46"/>
    <mergeCell ref="BHY46:BHZ46"/>
    <mergeCell ref="BAT46:BAU46"/>
    <mergeCell ref="BBE46:BBF46"/>
    <mergeCell ref="BBP46:BBQ46"/>
    <mergeCell ref="BCA46:BCB46"/>
    <mergeCell ref="BCL46:BCM46"/>
    <mergeCell ref="BCW46:BCX46"/>
    <mergeCell ref="BDH46:BDI46"/>
    <mergeCell ref="BDS46:BDT46"/>
    <mergeCell ref="BED46:BEE46"/>
    <mergeCell ref="AWY46:AWZ46"/>
    <mergeCell ref="AXJ46:AXK46"/>
    <mergeCell ref="AXU46:AXV46"/>
    <mergeCell ref="AYF46:AYG46"/>
    <mergeCell ref="AYQ46:AYR46"/>
    <mergeCell ref="AZB46:AZC46"/>
    <mergeCell ref="AZM46:AZN46"/>
    <mergeCell ref="AZX46:AZY46"/>
    <mergeCell ref="BAI46:BAJ46"/>
    <mergeCell ref="ATD46:ATE46"/>
    <mergeCell ref="ATO46:ATP46"/>
    <mergeCell ref="ATZ46:AUA46"/>
    <mergeCell ref="AUK46:AUL46"/>
    <mergeCell ref="AUV46:AUW46"/>
    <mergeCell ref="AVG46:AVH46"/>
    <mergeCell ref="AVR46:AVS46"/>
    <mergeCell ref="AWC46:AWD46"/>
    <mergeCell ref="AWN46:AWO46"/>
    <mergeCell ref="API46:APJ46"/>
    <mergeCell ref="APT46:APU46"/>
    <mergeCell ref="AQE46:AQF46"/>
    <mergeCell ref="AQP46:AQQ46"/>
    <mergeCell ref="ARA46:ARB46"/>
    <mergeCell ref="ARL46:ARM46"/>
    <mergeCell ref="ARW46:ARX46"/>
    <mergeCell ref="ASH46:ASI46"/>
    <mergeCell ref="ASS46:AST46"/>
    <mergeCell ref="ALN46:ALO46"/>
    <mergeCell ref="ALY46:ALZ46"/>
    <mergeCell ref="AMJ46:AMK46"/>
    <mergeCell ref="AMU46:AMV46"/>
    <mergeCell ref="ANF46:ANG46"/>
    <mergeCell ref="ANQ46:ANR46"/>
    <mergeCell ref="AOB46:AOC46"/>
    <mergeCell ref="AOM46:AON46"/>
    <mergeCell ref="AOX46:AOY46"/>
    <mergeCell ref="AHS46:AHT46"/>
    <mergeCell ref="AID46:AIE46"/>
    <mergeCell ref="AIO46:AIP46"/>
    <mergeCell ref="AIZ46:AJA46"/>
    <mergeCell ref="AJK46:AJL46"/>
    <mergeCell ref="AJV46:AJW46"/>
    <mergeCell ref="AKG46:AKH46"/>
    <mergeCell ref="AKR46:AKS46"/>
    <mergeCell ref="ALC46:ALD46"/>
    <mergeCell ref="ADX46:ADY46"/>
    <mergeCell ref="AEI46:AEJ46"/>
    <mergeCell ref="AET46:AEU46"/>
    <mergeCell ref="AFE46:AFF46"/>
    <mergeCell ref="AFP46:AFQ46"/>
    <mergeCell ref="AGA46:AGB46"/>
    <mergeCell ref="AGL46:AGM46"/>
    <mergeCell ref="AGW46:AGX46"/>
    <mergeCell ref="AHH46:AHI46"/>
    <mergeCell ref="AAN46:AAO46"/>
    <mergeCell ref="AAY46:AAZ46"/>
    <mergeCell ref="ABJ46:ABK46"/>
    <mergeCell ref="ABU46:ABV46"/>
    <mergeCell ref="ACF46:ACG46"/>
    <mergeCell ref="ACQ46:ACR46"/>
    <mergeCell ref="ADB46:ADC46"/>
    <mergeCell ref="ADM46:ADN46"/>
    <mergeCell ref="WH46:WI46"/>
    <mergeCell ref="WS46:WT46"/>
    <mergeCell ref="XD46:XE46"/>
    <mergeCell ref="XO46:XP46"/>
    <mergeCell ref="XZ46:YA46"/>
    <mergeCell ref="YK46:YL46"/>
    <mergeCell ref="YV46:YW46"/>
    <mergeCell ref="ZG46:ZH46"/>
    <mergeCell ref="ZR46:ZS46"/>
    <mergeCell ref="TI46:TJ46"/>
    <mergeCell ref="TT46:TU46"/>
    <mergeCell ref="UE46:UF46"/>
    <mergeCell ref="UP46:UQ46"/>
    <mergeCell ref="VA46:VB46"/>
    <mergeCell ref="VL46:VM46"/>
    <mergeCell ref="VW46:VX46"/>
    <mergeCell ref="OR46:OS46"/>
    <mergeCell ref="PC46:PD46"/>
    <mergeCell ref="PN46:PO46"/>
    <mergeCell ref="PY46:PZ46"/>
    <mergeCell ref="QJ46:QK46"/>
    <mergeCell ref="QU46:QV46"/>
    <mergeCell ref="RF46:RG46"/>
    <mergeCell ref="RQ46:RR46"/>
    <mergeCell ref="SB46:SC46"/>
    <mergeCell ref="AAC46:AAD46"/>
    <mergeCell ref="MD46:ME46"/>
    <mergeCell ref="MO46:MP46"/>
    <mergeCell ref="MZ46:NA46"/>
    <mergeCell ref="NK46:NL46"/>
    <mergeCell ref="NV46:NW46"/>
    <mergeCell ref="OG46:OH46"/>
    <mergeCell ref="HB46:HC46"/>
    <mergeCell ref="HM46:HN46"/>
    <mergeCell ref="HX46:HY46"/>
    <mergeCell ref="II46:IJ46"/>
    <mergeCell ref="IT46:IU46"/>
    <mergeCell ref="JE46:JF46"/>
    <mergeCell ref="JP46:JQ46"/>
    <mergeCell ref="KA46:KB46"/>
    <mergeCell ref="KL46:KM46"/>
    <mergeCell ref="SM46:SN46"/>
    <mergeCell ref="SX46:SY46"/>
    <mergeCell ref="EY46:EZ46"/>
    <mergeCell ref="FJ46:FK46"/>
    <mergeCell ref="FU46:FV46"/>
    <mergeCell ref="GF46:GG46"/>
    <mergeCell ref="GQ46:GR46"/>
    <mergeCell ref="L46:M46"/>
    <mergeCell ref="W46:X46"/>
    <mergeCell ref="AH46:AI46"/>
    <mergeCell ref="AS46:AT46"/>
    <mergeCell ref="BD46:BE46"/>
    <mergeCell ref="BO46:BP46"/>
    <mergeCell ref="BZ46:CA46"/>
    <mergeCell ref="CK46:CL46"/>
    <mergeCell ref="CV46:CW46"/>
    <mergeCell ref="KW46:KX46"/>
    <mergeCell ref="LH46:LI46"/>
    <mergeCell ref="LS46:LT46"/>
    <mergeCell ref="A43:A44"/>
    <mergeCell ref="C43:C44"/>
    <mergeCell ref="A46:B46"/>
    <mergeCell ref="C35:C38"/>
    <mergeCell ref="D35:K35"/>
    <mergeCell ref="D36:I36"/>
    <mergeCell ref="J36:K36"/>
    <mergeCell ref="D37:E37"/>
    <mergeCell ref="F37:G37"/>
    <mergeCell ref="H37:H38"/>
    <mergeCell ref="I37:I38"/>
    <mergeCell ref="J37:J38"/>
    <mergeCell ref="K37:K38"/>
    <mergeCell ref="DG46:DH46"/>
    <mergeCell ref="DR46:DS46"/>
    <mergeCell ref="EC46:ED46"/>
    <mergeCell ref="EN46:EO46"/>
    <mergeCell ref="D22:K22"/>
    <mergeCell ref="D23:I23"/>
    <mergeCell ref="J23:K23"/>
    <mergeCell ref="D24:E24"/>
    <mergeCell ref="F24:G24"/>
    <mergeCell ref="H24:H25"/>
    <mergeCell ref="I24:I25"/>
    <mergeCell ref="J24:J25"/>
    <mergeCell ref="A17:A18"/>
    <mergeCell ref="C17:C18"/>
    <mergeCell ref="A15:A16"/>
    <mergeCell ref="A8:K8"/>
    <mergeCell ref="A9:A12"/>
    <mergeCell ref="B9:B12"/>
    <mergeCell ref="C9:C12"/>
    <mergeCell ref="D9:K9"/>
    <mergeCell ref="D10:I10"/>
    <mergeCell ref="K24:K25"/>
    <mergeCell ref="A26:A27"/>
    <mergeCell ref="C26:C27"/>
    <mergeCell ref="A28:A29"/>
    <mergeCell ref="C28:C29"/>
    <mergeCell ref="A30:A31"/>
    <mergeCell ref="C30:C31"/>
    <mergeCell ref="A33:B33"/>
    <mergeCell ref="A35:A38"/>
    <mergeCell ref="B35:B38"/>
    <mergeCell ref="A39:A40"/>
    <mergeCell ref="C39:C40"/>
    <mergeCell ref="A41:A42"/>
    <mergeCell ref="C41:C42"/>
    <mergeCell ref="A2:K2"/>
    <mergeCell ref="J10:K10"/>
    <mergeCell ref="D11:E11"/>
    <mergeCell ref="F11:G11"/>
    <mergeCell ref="H11:H12"/>
    <mergeCell ref="I11:I12"/>
    <mergeCell ref="J11:J12"/>
    <mergeCell ref="K11:K12"/>
    <mergeCell ref="A13:A14"/>
    <mergeCell ref="C13:C14"/>
    <mergeCell ref="C15:C16"/>
    <mergeCell ref="A21:K21"/>
    <mergeCell ref="A34:K34"/>
    <mergeCell ref="A20:B20"/>
    <mergeCell ref="A4:K4"/>
    <mergeCell ref="A6:K6"/>
    <mergeCell ref="A22:A25"/>
    <mergeCell ref="B22:B25"/>
    <mergeCell ref="C22:C25"/>
  </mergeCells>
  <printOptions horizontalCentered="1"/>
  <pageMargins left="0.6" right="0.2" top="0.5" bottom="0.25" header="0.5" footer="0.5"/>
  <pageSetup paperSize="9" scale="92" fitToWidth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P64"/>
  <sheetViews>
    <sheetView view="pageBreakPreview" zoomScaleNormal="100" zoomScaleSheetLayoutView="100" workbookViewId="0">
      <selection activeCell="S13" sqref="S13"/>
    </sheetView>
  </sheetViews>
  <sheetFormatPr defaultColWidth="9.140625" defaultRowHeight="15" x14ac:dyDescent="0.25"/>
  <cols>
    <col min="1" max="1" width="10.7109375" style="1" customWidth="1"/>
    <col min="2" max="3" width="7.7109375" style="142" customWidth="1"/>
    <col min="4" max="4" width="10.7109375" style="158" customWidth="1"/>
    <col min="5" max="5" width="7.7109375" style="142" customWidth="1"/>
    <col min="6" max="6" width="10.7109375" style="158" customWidth="1"/>
    <col min="7" max="7" width="7.7109375" style="163" customWidth="1"/>
    <col min="8" max="8" width="7.7109375" style="142" customWidth="1"/>
    <col min="9" max="9" width="10.7109375" style="158" customWidth="1"/>
    <col min="10" max="10" width="7.7109375" style="142" customWidth="1"/>
    <col min="11" max="11" width="10.7109375" style="158" customWidth="1"/>
    <col min="12" max="13" width="7.7109375" style="142" customWidth="1"/>
    <col min="14" max="14" width="10.7109375" style="142" customWidth="1"/>
    <col min="15" max="15" width="7.7109375" style="142" customWidth="1"/>
    <col min="16" max="16" width="8.5703125" style="142" bestFit="1" customWidth="1"/>
    <col min="17" max="252" width="9.140625" style="1"/>
    <col min="253" max="253" width="6.85546875" style="1" customWidth="1"/>
    <col min="254" max="254" width="11.140625" style="1" customWidth="1"/>
    <col min="255" max="255" width="8.42578125" style="1" bestFit="1" customWidth="1"/>
    <col min="256" max="256" width="12.5703125" style="1" customWidth="1"/>
    <col min="257" max="257" width="9.85546875" style="1" bestFit="1" customWidth="1"/>
    <col min="258" max="258" width="12.5703125" style="1" customWidth="1"/>
    <col min="259" max="259" width="11.42578125" style="1" bestFit="1" customWidth="1"/>
    <col min="260" max="260" width="8.42578125" style="1" bestFit="1" customWidth="1"/>
    <col min="261" max="261" width="12.5703125" style="1" customWidth="1"/>
    <col min="262" max="262" width="8.42578125" style="1" bestFit="1" customWidth="1"/>
    <col min="263" max="263" width="12.5703125" style="1" customWidth="1"/>
    <col min="264" max="266" width="12.140625" style="1" customWidth="1"/>
    <col min="267" max="508" width="9.140625" style="1"/>
    <col min="509" max="509" width="6.85546875" style="1" customWidth="1"/>
    <col min="510" max="510" width="11.140625" style="1" customWidth="1"/>
    <col min="511" max="511" width="8.42578125" style="1" bestFit="1" customWidth="1"/>
    <col min="512" max="512" width="12.5703125" style="1" customWidth="1"/>
    <col min="513" max="513" width="9.85546875" style="1" bestFit="1" customWidth="1"/>
    <col min="514" max="514" width="12.5703125" style="1" customWidth="1"/>
    <col min="515" max="515" width="11.42578125" style="1" bestFit="1" customWidth="1"/>
    <col min="516" max="516" width="8.42578125" style="1" bestFit="1" customWidth="1"/>
    <col min="517" max="517" width="12.5703125" style="1" customWidth="1"/>
    <col min="518" max="518" width="8.42578125" style="1" bestFit="1" customWidth="1"/>
    <col min="519" max="519" width="12.5703125" style="1" customWidth="1"/>
    <col min="520" max="522" width="12.140625" style="1" customWidth="1"/>
    <col min="523" max="764" width="9.140625" style="1"/>
    <col min="765" max="765" width="6.85546875" style="1" customWidth="1"/>
    <col min="766" max="766" width="11.140625" style="1" customWidth="1"/>
    <col min="767" max="767" width="8.42578125" style="1" bestFit="1" customWidth="1"/>
    <col min="768" max="768" width="12.5703125" style="1" customWidth="1"/>
    <col min="769" max="769" width="9.85546875" style="1" bestFit="1" customWidth="1"/>
    <col min="770" max="770" width="12.5703125" style="1" customWidth="1"/>
    <col min="771" max="771" width="11.42578125" style="1" bestFit="1" customWidth="1"/>
    <col min="772" max="772" width="8.42578125" style="1" bestFit="1" customWidth="1"/>
    <col min="773" max="773" width="12.5703125" style="1" customWidth="1"/>
    <col min="774" max="774" width="8.42578125" style="1" bestFit="1" customWidth="1"/>
    <col min="775" max="775" width="12.5703125" style="1" customWidth="1"/>
    <col min="776" max="778" width="12.140625" style="1" customWidth="1"/>
    <col min="779" max="1020" width="9.140625" style="1"/>
    <col min="1021" max="1021" width="6.85546875" style="1" customWidth="1"/>
    <col min="1022" max="1022" width="11.140625" style="1" customWidth="1"/>
    <col min="1023" max="1023" width="8.42578125" style="1" bestFit="1" customWidth="1"/>
    <col min="1024" max="1024" width="12.5703125" style="1" customWidth="1"/>
    <col min="1025" max="1025" width="9.85546875" style="1" bestFit="1" customWidth="1"/>
    <col min="1026" max="1026" width="12.5703125" style="1" customWidth="1"/>
    <col min="1027" max="1027" width="11.42578125" style="1" bestFit="1" customWidth="1"/>
    <col min="1028" max="1028" width="8.42578125" style="1" bestFit="1" customWidth="1"/>
    <col min="1029" max="1029" width="12.5703125" style="1" customWidth="1"/>
    <col min="1030" max="1030" width="8.42578125" style="1" bestFit="1" customWidth="1"/>
    <col min="1031" max="1031" width="12.5703125" style="1" customWidth="1"/>
    <col min="1032" max="1034" width="12.140625" style="1" customWidth="1"/>
    <col min="1035" max="1276" width="9.140625" style="1"/>
    <col min="1277" max="1277" width="6.85546875" style="1" customWidth="1"/>
    <col min="1278" max="1278" width="11.140625" style="1" customWidth="1"/>
    <col min="1279" max="1279" width="8.42578125" style="1" bestFit="1" customWidth="1"/>
    <col min="1280" max="1280" width="12.5703125" style="1" customWidth="1"/>
    <col min="1281" max="1281" width="9.85546875" style="1" bestFit="1" customWidth="1"/>
    <col min="1282" max="1282" width="12.5703125" style="1" customWidth="1"/>
    <col min="1283" max="1283" width="11.42578125" style="1" bestFit="1" customWidth="1"/>
    <col min="1284" max="1284" width="8.42578125" style="1" bestFit="1" customWidth="1"/>
    <col min="1285" max="1285" width="12.5703125" style="1" customWidth="1"/>
    <col min="1286" max="1286" width="8.42578125" style="1" bestFit="1" customWidth="1"/>
    <col min="1287" max="1287" width="12.5703125" style="1" customWidth="1"/>
    <col min="1288" max="1290" width="12.140625" style="1" customWidth="1"/>
    <col min="1291" max="1532" width="9.140625" style="1"/>
    <col min="1533" max="1533" width="6.85546875" style="1" customWidth="1"/>
    <col min="1534" max="1534" width="11.140625" style="1" customWidth="1"/>
    <col min="1535" max="1535" width="8.42578125" style="1" bestFit="1" customWidth="1"/>
    <col min="1536" max="1536" width="12.5703125" style="1" customWidth="1"/>
    <col min="1537" max="1537" width="9.85546875" style="1" bestFit="1" customWidth="1"/>
    <col min="1538" max="1538" width="12.5703125" style="1" customWidth="1"/>
    <col min="1539" max="1539" width="11.42578125" style="1" bestFit="1" customWidth="1"/>
    <col min="1540" max="1540" width="8.42578125" style="1" bestFit="1" customWidth="1"/>
    <col min="1541" max="1541" width="12.5703125" style="1" customWidth="1"/>
    <col min="1542" max="1542" width="8.42578125" style="1" bestFit="1" customWidth="1"/>
    <col min="1543" max="1543" width="12.5703125" style="1" customWidth="1"/>
    <col min="1544" max="1546" width="12.140625" style="1" customWidth="1"/>
    <col min="1547" max="1788" width="9.140625" style="1"/>
    <col min="1789" max="1789" width="6.85546875" style="1" customWidth="1"/>
    <col min="1790" max="1790" width="11.140625" style="1" customWidth="1"/>
    <col min="1791" max="1791" width="8.42578125" style="1" bestFit="1" customWidth="1"/>
    <col min="1792" max="1792" width="12.5703125" style="1" customWidth="1"/>
    <col min="1793" max="1793" width="9.85546875" style="1" bestFit="1" customWidth="1"/>
    <col min="1794" max="1794" width="12.5703125" style="1" customWidth="1"/>
    <col min="1795" max="1795" width="11.42578125" style="1" bestFit="1" customWidth="1"/>
    <col min="1796" max="1796" width="8.42578125" style="1" bestFit="1" customWidth="1"/>
    <col min="1797" max="1797" width="12.5703125" style="1" customWidth="1"/>
    <col min="1798" max="1798" width="8.42578125" style="1" bestFit="1" customWidth="1"/>
    <col min="1799" max="1799" width="12.5703125" style="1" customWidth="1"/>
    <col min="1800" max="1802" width="12.140625" style="1" customWidth="1"/>
    <col min="1803" max="2044" width="9.140625" style="1"/>
    <col min="2045" max="2045" width="6.85546875" style="1" customWidth="1"/>
    <col min="2046" max="2046" width="11.140625" style="1" customWidth="1"/>
    <col min="2047" max="2047" width="8.42578125" style="1" bestFit="1" customWidth="1"/>
    <col min="2048" max="2048" width="12.5703125" style="1" customWidth="1"/>
    <col min="2049" max="2049" width="9.85546875" style="1" bestFit="1" customWidth="1"/>
    <col min="2050" max="2050" width="12.5703125" style="1" customWidth="1"/>
    <col min="2051" max="2051" width="11.42578125" style="1" bestFit="1" customWidth="1"/>
    <col min="2052" max="2052" width="8.42578125" style="1" bestFit="1" customWidth="1"/>
    <col min="2053" max="2053" width="12.5703125" style="1" customWidth="1"/>
    <col min="2054" max="2054" width="8.42578125" style="1" bestFit="1" customWidth="1"/>
    <col min="2055" max="2055" width="12.5703125" style="1" customWidth="1"/>
    <col min="2056" max="2058" width="12.140625" style="1" customWidth="1"/>
    <col min="2059" max="2300" width="9.140625" style="1"/>
    <col min="2301" max="2301" width="6.85546875" style="1" customWidth="1"/>
    <col min="2302" max="2302" width="11.140625" style="1" customWidth="1"/>
    <col min="2303" max="2303" width="8.42578125" style="1" bestFit="1" customWidth="1"/>
    <col min="2304" max="2304" width="12.5703125" style="1" customWidth="1"/>
    <col min="2305" max="2305" width="9.85546875" style="1" bestFit="1" customWidth="1"/>
    <col min="2306" max="2306" width="12.5703125" style="1" customWidth="1"/>
    <col min="2307" max="2307" width="11.42578125" style="1" bestFit="1" customWidth="1"/>
    <col min="2308" max="2308" width="8.42578125" style="1" bestFit="1" customWidth="1"/>
    <col min="2309" max="2309" width="12.5703125" style="1" customWidth="1"/>
    <col min="2310" max="2310" width="8.42578125" style="1" bestFit="1" customWidth="1"/>
    <col min="2311" max="2311" width="12.5703125" style="1" customWidth="1"/>
    <col min="2312" max="2314" width="12.140625" style="1" customWidth="1"/>
    <col min="2315" max="2556" width="9.140625" style="1"/>
    <col min="2557" max="2557" width="6.85546875" style="1" customWidth="1"/>
    <col min="2558" max="2558" width="11.140625" style="1" customWidth="1"/>
    <col min="2559" max="2559" width="8.42578125" style="1" bestFit="1" customWidth="1"/>
    <col min="2560" max="2560" width="12.5703125" style="1" customWidth="1"/>
    <col min="2561" max="2561" width="9.85546875" style="1" bestFit="1" customWidth="1"/>
    <col min="2562" max="2562" width="12.5703125" style="1" customWidth="1"/>
    <col min="2563" max="2563" width="11.42578125" style="1" bestFit="1" customWidth="1"/>
    <col min="2564" max="2564" width="8.42578125" style="1" bestFit="1" customWidth="1"/>
    <col min="2565" max="2565" width="12.5703125" style="1" customWidth="1"/>
    <col min="2566" max="2566" width="8.42578125" style="1" bestFit="1" customWidth="1"/>
    <col min="2567" max="2567" width="12.5703125" style="1" customWidth="1"/>
    <col min="2568" max="2570" width="12.140625" style="1" customWidth="1"/>
    <col min="2571" max="2812" width="9.140625" style="1"/>
    <col min="2813" max="2813" width="6.85546875" style="1" customWidth="1"/>
    <col min="2814" max="2814" width="11.140625" style="1" customWidth="1"/>
    <col min="2815" max="2815" width="8.42578125" style="1" bestFit="1" customWidth="1"/>
    <col min="2816" max="2816" width="12.5703125" style="1" customWidth="1"/>
    <col min="2817" max="2817" width="9.85546875" style="1" bestFit="1" customWidth="1"/>
    <col min="2818" max="2818" width="12.5703125" style="1" customWidth="1"/>
    <col min="2819" max="2819" width="11.42578125" style="1" bestFit="1" customWidth="1"/>
    <col min="2820" max="2820" width="8.42578125" style="1" bestFit="1" customWidth="1"/>
    <col min="2821" max="2821" width="12.5703125" style="1" customWidth="1"/>
    <col min="2822" max="2822" width="8.42578125" style="1" bestFit="1" customWidth="1"/>
    <col min="2823" max="2823" width="12.5703125" style="1" customWidth="1"/>
    <col min="2824" max="2826" width="12.140625" style="1" customWidth="1"/>
    <col min="2827" max="3068" width="9.140625" style="1"/>
    <col min="3069" max="3069" width="6.85546875" style="1" customWidth="1"/>
    <col min="3070" max="3070" width="11.140625" style="1" customWidth="1"/>
    <col min="3071" max="3071" width="8.42578125" style="1" bestFit="1" customWidth="1"/>
    <col min="3072" max="3072" width="12.5703125" style="1" customWidth="1"/>
    <col min="3073" max="3073" width="9.85546875" style="1" bestFit="1" customWidth="1"/>
    <col min="3074" max="3074" width="12.5703125" style="1" customWidth="1"/>
    <col min="3075" max="3075" width="11.42578125" style="1" bestFit="1" customWidth="1"/>
    <col min="3076" max="3076" width="8.42578125" style="1" bestFit="1" customWidth="1"/>
    <col min="3077" max="3077" width="12.5703125" style="1" customWidth="1"/>
    <col min="3078" max="3078" width="8.42578125" style="1" bestFit="1" customWidth="1"/>
    <col min="3079" max="3079" width="12.5703125" style="1" customWidth="1"/>
    <col min="3080" max="3082" width="12.140625" style="1" customWidth="1"/>
    <col min="3083" max="3324" width="9.140625" style="1"/>
    <col min="3325" max="3325" width="6.85546875" style="1" customWidth="1"/>
    <col min="3326" max="3326" width="11.140625" style="1" customWidth="1"/>
    <col min="3327" max="3327" width="8.42578125" style="1" bestFit="1" customWidth="1"/>
    <col min="3328" max="3328" width="12.5703125" style="1" customWidth="1"/>
    <col min="3329" max="3329" width="9.85546875" style="1" bestFit="1" customWidth="1"/>
    <col min="3330" max="3330" width="12.5703125" style="1" customWidth="1"/>
    <col min="3331" max="3331" width="11.42578125" style="1" bestFit="1" customWidth="1"/>
    <col min="3332" max="3332" width="8.42578125" style="1" bestFit="1" customWidth="1"/>
    <col min="3333" max="3333" width="12.5703125" style="1" customWidth="1"/>
    <col min="3334" max="3334" width="8.42578125" style="1" bestFit="1" customWidth="1"/>
    <col min="3335" max="3335" width="12.5703125" style="1" customWidth="1"/>
    <col min="3336" max="3338" width="12.140625" style="1" customWidth="1"/>
    <col min="3339" max="3580" width="9.140625" style="1"/>
    <col min="3581" max="3581" width="6.85546875" style="1" customWidth="1"/>
    <col min="3582" max="3582" width="11.140625" style="1" customWidth="1"/>
    <col min="3583" max="3583" width="8.42578125" style="1" bestFit="1" customWidth="1"/>
    <col min="3584" max="3584" width="12.5703125" style="1" customWidth="1"/>
    <col min="3585" max="3585" width="9.85546875" style="1" bestFit="1" customWidth="1"/>
    <col min="3586" max="3586" width="12.5703125" style="1" customWidth="1"/>
    <col min="3587" max="3587" width="11.42578125" style="1" bestFit="1" customWidth="1"/>
    <col min="3588" max="3588" width="8.42578125" style="1" bestFit="1" customWidth="1"/>
    <col min="3589" max="3589" width="12.5703125" style="1" customWidth="1"/>
    <col min="3590" max="3590" width="8.42578125" style="1" bestFit="1" customWidth="1"/>
    <col min="3591" max="3591" width="12.5703125" style="1" customWidth="1"/>
    <col min="3592" max="3594" width="12.140625" style="1" customWidth="1"/>
    <col min="3595" max="3836" width="9.140625" style="1"/>
    <col min="3837" max="3837" width="6.85546875" style="1" customWidth="1"/>
    <col min="3838" max="3838" width="11.140625" style="1" customWidth="1"/>
    <col min="3839" max="3839" width="8.42578125" style="1" bestFit="1" customWidth="1"/>
    <col min="3840" max="3840" width="12.5703125" style="1" customWidth="1"/>
    <col min="3841" max="3841" width="9.85546875" style="1" bestFit="1" customWidth="1"/>
    <col min="3842" max="3842" width="12.5703125" style="1" customWidth="1"/>
    <col min="3843" max="3843" width="11.42578125" style="1" bestFit="1" customWidth="1"/>
    <col min="3844" max="3844" width="8.42578125" style="1" bestFit="1" customWidth="1"/>
    <col min="3845" max="3845" width="12.5703125" style="1" customWidth="1"/>
    <col min="3846" max="3846" width="8.42578125" style="1" bestFit="1" customWidth="1"/>
    <col min="3847" max="3847" width="12.5703125" style="1" customWidth="1"/>
    <col min="3848" max="3850" width="12.140625" style="1" customWidth="1"/>
    <col min="3851" max="4092" width="9.140625" style="1"/>
    <col min="4093" max="4093" width="6.85546875" style="1" customWidth="1"/>
    <col min="4094" max="4094" width="11.140625" style="1" customWidth="1"/>
    <col min="4095" max="4095" width="8.42578125" style="1" bestFit="1" customWidth="1"/>
    <col min="4096" max="4096" width="12.5703125" style="1" customWidth="1"/>
    <col min="4097" max="4097" width="9.85546875" style="1" bestFit="1" customWidth="1"/>
    <col min="4098" max="4098" width="12.5703125" style="1" customWidth="1"/>
    <col min="4099" max="4099" width="11.42578125" style="1" bestFit="1" customWidth="1"/>
    <col min="4100" max="4100" width="8.42578125" style="1" bestFit="1" customWidth="1"/>
    <col min="4101" max="4101" width="12.5703125" style="1" customWidth="1"/>
    <col min="4102" max="4102" width="8.42578125" style="1" bestFit="1" customWidth="1"/>
    <col min="4103" max="4103" width="12.5703125" style="1" customWidth="1"/>
    <col min="4104" max="4106" width="12.140625" style="1" customWidth="1"/>
    <col min="4107" max="4348" width="9.140625" style="1"/>
    <col min="4349" max="4349" width="6.85546875" style="1" customWidth="1"/>
    <col min="4350" max="4350" width="11.140625" style="1" customWidth="1"/>
    <col min="4351" max="4351" width="8.42578125" style="1" bestFit="1" customWidth="1"/>
    <col min="4352" max="4352" width="12.5703125" style="1" customWidth="1"/>
    <col min="4353" max="4353" width="9.85546875" style="1" bestFit="1" customWidth="1"/>
    <col min="4354" max="4354" width="12.5703125" style="1" customWidth="1"/>
    <col min="4355" max="4355" width="11.42578125" style="1" bestFit="1" customWidth="1"/>
    <col min="4356" max="4356" width="8.42578125" style="1" bestFit="1" customWidth="1"/>
    <col min="4357" max="4357" width="12.5703125" style="1" customWidth="1"/>
    <col min="4358" max="4358" width="8.42578125" style="1" bestFit="1" customWidth="1"/>
    <col min="4359" max="4359" width="12.5703125" style="1" customWidth="1"/>
    <col min="4360" max="4362" width="12.140625" style="1" customWidth="1"/>
    <col min="4363" max="4604" width="9.140625" style="1"/>
    <col min="4605" max="4605" width="6.85546875" style="1" customWidth="1"/>
    <col min="4606" max="4606" width="11.140625" style="1" customWidth="1"/>
    <col min="4607" max="4607" width="8.42578125" style="1" bestFit="1" customWidth="1"/>
    <col min="4608" max="4608" width="12.5703125" style="1" customWidth="1"/>
    <col min="4609" max="4609" width="9.85546875" style="1" bestFit="1" customWidth="1"/>
    <col min="4610" max="4610" width="12.5703125" style="1" customWidth="1"/>
    <col min="4611" max="4611" width="11.42578125" style="1" bestFit="1" customWidth="1"/>
    <col min="4612" max="4612" width="8.42578125" style="1" bestFit="1" customWidth="1"/>
    <col min="4613" max="4613" width="12.5703125" style="1" customWidth="1"/>
    <col min="4614" max="4614" width="8.42578125" style="1" bestFit="1" customWidth="1"/>
    <col min="4615" max="4615" width="12.5703125" style="1" customWidth="1"/>
    <col min="4616" max="4618" width="12.140625" style="1" customWidth="1"/>
    <col min="4619" max="4860" width="9.140625" style="1"/>
    <col min="4861" max="4861" width="6.85546875" style="1" customWidth="1"/>
    <col min="4862" max="4862" width="11.140625" style="1" customWidth="1"/>
    <col min="4863" max="4863" width="8.42578125" style="1" bestFit="1" customWidth="1"/>
    <col min="4864" max="4864" width="12.5703125" style="1" customWidth="1"/>
    <col min="4865" max="4865" width="9.85546875" style="1" bestFit="1" customWidth="1"/>
    <col min="4866" max="4866" width="12.5703125" style="1" customWidth="1"/>
    <col min="4867" max="4867" width="11.42578125" style="1" bestFit="1" customWidth="1"/>
    <col min="4868" max="4868" width="8.42578125" style="1" bestFit="1" customWidth="1"/>
    <col min="4869" max="4869" width="12.5703125" style="1" customWidth="1"/>
    <col min="4870" max="4870" width="8.42578125" style="1" bestFit="1" customWidth="1"/>
    <col min="4871" max="4871" width="12.5703125" style="1" customWidth="1"/>
    <col min="4872" max="4874" width="12.140625" style="1" customWidth="1"/>
    <col min="4875" max="5116" width="9.140625" style="1"/>
    <col min="5117" max="5117" width="6.85546875" style="1" customWidth="1"/>
    <col min="5118" max="5118" width="11.140625" style="1" customWidth="1"/>
    <col min="5119" max="5119" width="8.42578125" style="1" bestFit="1" customWidth="1"/>
    <col min="5120" max="5120" width="12.5703125" style="1" customWidth="1"/>
    <col min="5121" max="5121" width="9.85546875" style="1" bestFit="1" customWidth="1"/>
    <col min="5122" max="5122" width="12.5703125" style="1" customWidth="1"/>
    <col min="5123" max="5123" width="11.42578125" style="1" bestFit="1" customWidth="1"/>
    <col min="5124" max="5124" width="8.42578125" style="1" bestFit="1" customWidth="1"/>
    <col min="5125" max="5125" width="12.5703125" style="1" customWidth="1"/>
    <col min="5126" max="5126" width="8.42578125" style="1" bestFit="1" customWidth="1"/>
    <col min="5127" max="5127" width="12.5703125" style="1" customWidth="1"/>
    <col min="5128" max="5130" width="12.140625" style="1" customWidth="1"/>
    <col min="5131" max="5372" width="9.140625" style="1"/>
    <col min="5373" max="5373" width="6.85546875" style="1" customWidth="1"/>
    <col min="5374" max="5374" width="11.140625" style="1" customWidth="1"/>
    <col min="5375" max="5375" width="8.42578125" style="1" bestFit="1" customWidth="1"/>
    <col min="5376" max="5376" width="12.5703125" style="1" customWidth="1"/>
    <col min="5377" max="5377" width="9.85546875" style="1" bestFit="1" customWidth="1"/>
    <col min="5378" max="5378" width="12.5703125" style="1" customWidth="1"/>
    <col min="5379" max="5379" width="11.42578125" style="1" bestFit="1" customWidth="1"/>
    <col min="5380" max="5380" width="8.42578125" style="1" bestFit="1" customWidth="1"/>
    <col min="5381" max="5381" width="12.5703125" style="1" customWidth="1"/>
    <col min="5382" max="5382" width="8.42578125" style="1" bestFit="1" customWidth="1"/>
    <col min="5383" max="5383" width="12.5703125" style="1" customWidth="1"/>
    <col min="5384" max="5386" width="12.140625" style="1" customWidth="1"/>
    <col min="5387" max="5628" width="9.140625" style="1"/>
    <col min="5629" max="5629" width="6.85546875" style="1" customWidth="1"/>
    <col min="5630" max="5630" width="11.140625" style="1" customWidth="1"/>
    <col min="5631" max="5631" width="8.42578125" style="1" bestFit="1" customWidth="1"/>
    <col min="5632" max="5632" width="12.5703125" style="1" customWidth="1"/>
    <col min="5633" max="5633" width="9.85546875" style="1" bestFit="1" customWidth="1"/>
    <col min="5634" max="5634" width="12.5703125" style="1" customWidth="1"/>
    <col min="5635" max="5635" width="11.42578125" style="1" bestFit="1" customWidth="1"/>
    <col min="5636" max="5636" width="8.42578125" style="1" bestFit="1" customWidth="1"/>
    <col min="5637" max="5637" width="12.5703125" style="1" customWidth="1"/>
    <col min="5638" max="5638" width="8.42578125" style="1" bestFit="1" customWidth="1"/>
    <col min="5639" max="5639" width="12.5703125" style="1" customWidth="1"/>
    <col min="5640" max="5642" width="12.140625" style="1" customWidth="1"/>
    <col min="5643" max="5884" width="9.140625" style="1"/>
    <col min="5885" max="5885" width="6.85546875" style="1" customWidth="1"/>
    <col min="5886" max="5886" width="11.140625" style="1" customWidth="1"/>
    <col min="5887" max="5887" width="8.42578125" style="1" bestFit="1" customWidth="1"/>
    <col min="5888" max="5888" width="12.5703125" style="1" customWidth="1"/>
    <col min="5889" max="5889" width="9.85546875" style="1" bestFit="1" customWidth="1"/>
    <col min="5890" max="5890" width="12.5703125" style="1" customWidth="1"/>
    <col min="5891" max="5891" width="11.42578125" style="1" bestFit="1" customWidth="1"/>
    <col min="5892" max="5892" width="8.42578125" style="1" bestFit="1" customWidth="1"/>
    <col min="5893" max="5893" width="12.5703125" style="1" customWidth="1"/>
    <col min="5894" max="5894" width="8.42578125" style="1" bestFit="1" customWidth="1"/>
    <col min="5895" max="5895" width="12.5703125" style="1" customWidth="1"/>
    <col min="5896" max="5898" width="12.140625" style="1" customWidth="1"/>
    <col min="5899" max="6140" width="9.140625" style="1"/>
    <col min="6141" max="6141" width="6.85546875" style="1" customWidth="1"/>
    <col min="6142" max="6142" width="11.140625" style="1" customWidth="1"/>
    <col min="6143" max="6143" width="8.42578125" style="1" bestFit="1" customWidth="1"/>
    <col min="6144" max="6144" width="12.5703125" style="1" customWidth="1"/>
    <col min="6145" max="6145" width="9.85546875" style="1" bestFit="1" customWidth="1"/>
    <col min="6146" max="6146" width="12.5703125" style="1" customWidth="1"/>
    <col min="6147" max="6147" width="11.42578125" style="1" bestFit="1" customWidth="1"/>
    <col min="6148" max="6148" width="8.42578125" style="1" bestFit="1" customWidth="1"/>
    <col min="6149" max="6149" width="12.5703125" style="1" customWidth="1"/>
    <col min="6150" max="6150" width="8.42578125" style="1" bestFit="1" customWidth="1"/>
    <col min="6151" max="6151" width="12.5703125" style="1" customWidth="1"/>
    <col min="6152" max="6154" width="12.140625" style="1" customWidth="1"/>
    <col min="6155" max="6396" width="9.140625" style="1"/>
    <col min="6397" max="6397" width="6.85546875" style="1" customWidth="1"/>
    <col min="6398" max="6398" width="11.140625" style="1" customWidth="1"/>
    <col min="6399" max="6399" width="8.42578125" style="1" bestFit="1" customWidth="1"/>
    <col min="6400" max="6400" width="12.5703125" style="1" customWidth="1"/>
    <col min="6401" max="6401" width="9.85546875" style="1" bestFit="1" customWidth="1"/>
    <col min="6402" max="6402" width="12.5703125" style="1" customWidth="1"/>
    <col min="6403" max="6403" width="11.42578125" style="1" bestFit="1" customWidth="1"/>
    <col min="6404" max="6404" width="8.42578125" style="1" bestFit="1" customWidth="1"/>
    <col min="6405" max="6405" width="12.5703125" style="1" customWidth="1"/>
    <col min="6406" max="6406" width="8.42578125" style="1" bestFit="1" customWidth="1"/>
    <col min="6407" max="6407" width="12.5703125" style="1" customWidth="1"/>
    <col min="6408" max="6410" width="12.140625" style="1" customWidth="1"/>
    <col min="6411" max="6652" width="9.140625" style="1"/>
    <col min="6653" max="6653" width="6.85546875" style="1" customWidth="1"/>
    <col min="6654" max="6654" width="11.140625" style="1" customWidth="1"/>
    <col min="6655" max="6655" width="8.42578125" style="1" bestFit="1" customWidth="1"/>
    <col min="6656" max="6656" width="12.5703125" style="1" customWidth="1"/>
    <col min="6657" max="6657" width="9.85546875" style="1" bestFit="1" customWidth="1"/>
    <col min="6658" max="6658" width="12.5703125" style="1" customWidth="1"/>
    <col min="6659" max="6659" width="11.42578125" style="1" bestFit="1" customWidth="1"/>
    <col min="6660" max="6660" width="8.42578125" style="1" bestFit="1" customWidth="1"/>
    <col min="6661" max="6661" width="12.5703125" style="1" customWidth="1"/>
    <col min="6662" max="6662" width="8.42578125" style="1" bestFit="1" customWidth="1"/>
    <col min="6663" max="6663" width="12.5703125" style="1" customWidth="1"/>
    <col min="6664" max="6666" width="12.140625" style="1" customWidth="1"/>
    <col min="6667" max="6908" width="9.140625" style="1"/>
    <col min="6909" max="6909" width="6.85546875" style="1" customWidth="1"/>
    <col min="6910" max="6910" width="11.140625" style="1" customWidth="1"/>
    <col min="6911" max="6911" width="8.42578125" style="1" bestFit="1" customWidth="1"/>
    <col min="6912" max="6912" width="12.5703125" style="1" customWidth="1"/>
    <col min="6913" max="6913" width="9.85546875" style="1" bestFit="1" customWidth="1"/>
    <col min="6914" max="6914" width="12.5703125" style="1" customWidth="1"/>
    <col min="6915" max="6915" width="11.42578125" style="1" bestFit="1" customWidth="1"/>
    <col min="6916" max="6916" width="8.42578125" style="1" bestFit="1" customWidth="1"/>
    <col min="6917" max="6917" width="12.5703125" style="1" customWidth="1"/>
    <col min="6918" max="6918" width="8.42578125" style="1" bestFit="1" customWidth="1"/>
    <col min="6919" max="6919" width="12.5703125" style="1" customWidth="1"/>
    <col min="6920" max="6922" width="12.140625" style="1" customWidth="1"/>
    <col min="6923" max="7164" width="9.140625" style="1"/>
    <col min="7165" max="7165" width="6.85546875" style="1" customWidth="1"/>
    <col min="7166" max="7166" width="11.140625" style="1" customWidth="1"/>
    <col min="7167" max="7167" width="8.42578125" style="1" bestFit="1" customWidth="1"/>
    <col min="7168" max="7168" width="12.5703125" style="1" customWidth="1"/>
    <col min="7169" max="7169" width="9.85546875" style="1" bestFit="1" customWidth="1"/>
    <col min="7170" max="7170" width="12.5703125" style="1" customWidth="1"/>
    <col min="7171" max="7171" width="11.42578125" style="1" bestFit="1" customWidth="1"/>
    <col min="7172" max="7172" width="8.42578125" style="1" bestFit="1" customWidth="1"/>
    <col min="7173" max="7173" width="12.5703125" style="1" customWidth="1"/>
    <col min="7174" max="7174" width="8.42578125" style="1" bestFit="1" customWidth="1"/>
    <col min="7175" max="7175" width="12.5703125" style="1" customWidth="1"/>
    <col min="7176" max="7178" width="12.140625" style="1" customWidth="1"/>
    <col min="7179" max="7420" width="9.140625" style="1"/>
    <col min="7421" max="7421" width="6.85546875" style="1" customWidth="1"/>
    <col min="7422" max="7422" width="11.140625" style="1" customWidth="1"/>
    <col min="7423" max="7423" width="8.42578125" style="1" bestFit="1" customWidth="1"/>
    <col min="7424" max="7424" width="12.5703125" style="1" customWidth="1"/>
    <col min="7425" max="7425" width="9.85546875" style="1" bestFit="1" customWidth="1"/>
    <col min="7426" max="7426" width="12.5703125" style="1" customWidth="1"/>
    <col min="7427" max="7427" width="11.42578125" style="1" bestFit="1" customWidth="1"/>
    <col min="7428" max="7428" width="8.42578125" style="1" bestFit="1" customWidth="1"/>
    <col min="7429" max="7429" width="12.5703125" style="1" customWidth="1"/>
    <col min="7430" max="7430" width="8.42578125" style="1" bestFit="1" customWidth="1"/>
    <col min="7431" max="7431" width="12.5703125" style="1" customWidth="1"/>
    <col min="7432" max="7434" width="12.140625" style="1" customWidth="1"/>
    <col min="7435" max="7676" width="9.140625" style="1"/>
    <col min="7677" max="7677" width="6.85546875" style="1" customWidth="1"/>
    <col min="7678" max="7678" width="11.140625" style="1" customWidth="1"/>
    <col min="7679" max="7679" width="8.42578125" style="1" bestFit="1" customWidth="1"/>
    <col min="7680" max="7680" width="12.5703125" style="1" customWidth="1"/>
    <col min="7681" max="7681" width="9.85546875" style="1" bestFit="1" customWidth="1"/>
    <col min="7682" max="7682" width="12.5703125" style="1" customWidth="1"/>
    <col min="7683" max="7683" width="11.42578125" style="1" bestFit="1" customWidth="1"/>
    <col min="7684" max="7684" width="8.42578125" style="1" bestFit="1" customWidth="1"/>
    <col min="7685" max="7685" width="12.5703125" style="1" customWidth="1"/>
    <col min="7686" max="7686" width="8.42578125" style="1" bestFit="1" customWidth="1"/>
    <col min="7687" max="7687" width="12.5703125" style="1" customWidth="1"/>
    <col min="7688" max="7690" width="12.140625" style="1" customWidth="1"/>
    <col min="7691" max="7932" width="9.140625" style="1"/>
    <col min="7933" max="7933" width="6.85546875" style="1" customWidth="1"/>
    <col min="7934" max="7934" width="11.140625" style="1" customWidth="1"/>
    <col min="7935" max="7935" width="8.42578125" style="1" bestFit="1" customWidth="1"/>
    <col min="7936" max="7936" width="12.5703125" style="1" customWidth="1"/>
    <col min="7937" max="7937" width="9.85546875" style="1" bestFit="1" customWidth="1"/>
    <col min="7938" max="7938" width="12.5703125" style="1" customWidth="1"/>
    <col min="7939" max="7939" width="11.42578125" style="1" bestFit="1" customWidth="1"/>
    <col min="7940" max="7940" width="8.42578125" style="1" bestFit="1" customWidth="1"/>
    <col min="7941" max="7941" width="12.5703125" style="1" customWidth="1"/>
    <col min="7942" max="7942" width="8.42578125" style="1" bestFit="1" customWidth="1"/>
    <col min="7943" max="7943" width="12.5703125" style="1" customWidth="1"/>
    <col min="7944" max="7946" width="12.140625" style="1" customWidth="1"/>
    <col min="7947" max="8188" width="9.140625" style="1"/>
    <col min="8189" max="8189" width="6.85546875" style="1" customWidth="1"/>
    <col min="8190" max="8190" width="11.140625" style="1" customWidth="1"/>
    <col min="8191" max="8191" width="8.42578125" style="1" bestFit="1" customWidth="1"/>
    <col min="8192" max="8192" width="12.5703125" style="1" customWidth="1"/>
    <col min="8193" max="8193" width="9.85546875" style="1" bestFit="1" customWidth="1"/>
    <col min="8194" max="8194" width="12.5703125" style="1" customWidth="1"/>
    <col min="8195" max="8195" width="11.42578125" style="1" bestFit="1" customWidth="1"/>
    <col min="8196" max="8196" width="8.42578125" style="1" bestFit="1" customWidth="1"/>
    <col min="8197" max="8197" width="12.5703125" style="1" customWidth="1"/>
    <col min="8198" max="8198" width="8.42578125" style="1" bestFit="1" customWidth="1"/>
    <col min="8199" max="8199" width="12.5703125" style="1" customWidth="1"/>
    <col min="8200" max="8202" width="12.140625" style="1" customWidth="1"/>
    <col min="8203" max="8444" width="9.140625" style="1"/>
    <col min="8445" max="8445" width="6.85546875" style="1" customWidth="1"/>
    <col min="8446" max="8446" width="11.140625" style="1" customWidth="1"/>
    <col min="8447" max="8447" width="8.42578125" style="1" bestFit="1" customWidth="1"/>
    <col min="8448" max="8448" width="12.5703125" style="1" customWidth="1"/>
    <col min="8449" max="8449" width="9.85546875" style="1" bestFit="1" customWidth="1"/>
    <col min="8450" max="8450" width="12.5703125" style="1" customWidth="1"/>
    <col min="8451" max="8451" width="11.42578125" style="1" bestFit="1" customWidth="1"/>
    <col min="8452" max="8452" width="8.42578125" style="1" bestFit="1" customWidth="1"/>
    <col min="8453" max="8453" width="12.5703125" style="1" customWidth="1"/>
    <col min="8454" max="8454" width="8.42578125" style="1" bestFit="1" customWidth="1"/>
    <col min="8455" max="8455" width="12.5703125" style="1" customWidth="1"/>
    <col min="8456" max="8458" width="12.140625" style="1" customWidth="1"/>
    <col min="8459" max="8700" width="9.140625" style="1"/>
    <col min="8701" max="8701" width="6.85546875" style="1" customWidth="1"/>
    <col min="8702" max="8702" width="11.140625" style="1" customWidth="1"/>
    <col min="8703" max="8703" width="8.42578125" style="1" bestFit="1" customWidth="1"/>
    <col min="8704" max="8704" width="12.5703125" style="1" customWidth="1"/>
    <col min="8705" max="8705" width="9.85546875" style="1" bestFit="1" customWidth="1"/>
    <col min="8706" max="8706" width="12.5703125" style="1" customWidth="1"/>
    <col min="8707" max="8707" width="11.42578125" style="1" bestFit="1" customWidth="1"/>
    <col min="8708" max="8708" width="8.42578125" style="1" bestFit="1" customWidth="1"/>
    <col min="8709" max="8709" width="12.5703125" style="1" customWidth="1"/>
    <col min="8710" max="8710" width="8.42578125" style="1" bestFit="1" customWidth="1"/>
    <col min="8711" max="8711" width="12.5703125" style="1" customWidth="1"/>
    <col min="8712" max="8714" width="12.140625" style="1" customWidth="1"/>
    <col min="8715" max="8956" width="9.140625" style="1"/>
    <col min="8957" max="8957" width="6.85546875" style="1" customWidth="1"/>
    <col min="8958" max="8958" width="11.140625" style="1" customWidth="1"/>
    <col min="8959" max="8959" width="8.42578125" style="1" bestFit="1" customWidth="1"/>
    <col min="8960" max="8960" width="12.5703125" style="1" customWidth="1"/>
    <col min="8961" max="8961" width="9.85546875" style="1" bestFit="1" customWidth="1"/>
    <col min="8962" max="8962" width="12.5703125" style="1" customWidth="1"/>
    <col min="8963" max="8963" width="11.42578125" style="1" bestFit="1" customWidth="1"/>
    <col min="8964" max="8964" width="8.42578125" style="1" bestFit="1" customWidth="1"/>
    <col min="8965" max="8965" width="12.5703125" style="1" customWidth="1"/>
    <col min="8966" max="8966" width="8.42578125" style="1" bestFit="1" customWidth="1"/>
    <col min="8967" max="8967" width="12.5703125" style="1" customWidth="1"/>
    <col min="8968" max="8970" width="12.140625" style="1" customWidth="1"/>
    <col min="8971" max="9212" width="9.140625" style="1"/>
    <col min="9213" max="9213" width="6.85546875" style="1" customWidth="1"/>
    <col min="9214" max="9214" width="11.140625" style="1" customWidth="1"/>
    <col min="9215" max="9215" width="8.42578125" style="1" bestFit="1" customWidth="1"/>
    <col min="9216" max="9216" width="12.5703125" style="1" customWidth="1"/>
    <col min="9217" max="9217" width="9.85546875" style="1" bestFit="1" customWidth="1"/>
    <col min="9218" max="9218" width="12.5703125" style="1" customWidth="1"/>
    <col min="9219" max="9219" width="11.42578125" style="1" bestFit="1" customWidth="1"/>
    <col min="9220" max="9220" width="8.42578125" style="1" bestFit="1" customWidth="1"/>
    <col min="9221" max="9221" width="12.5703125" style="1" customWidth="1"/>
    <col min="9222" max="9222" width="8.42578125" style="1" bestFit="1" customWidth="1"/>
    <col min="9223" max="9223" width="12.5703125" style="1" customWidth="1"/>
    <col min="9224" max="9226" width="12.140625" style="1" customWidth="1"/>
    <col min="9227" max="9468" width="9.140625" style="1"/>
    <col min="9469" max="9469" width="6.85546875" style="1" customWidth="1"/>
    <col min="9470" max="9470" width="11.140625" style="1" customWidth="1"/>
    <col min="9471" max="9471" width="8.42578125" style="1" bestFit="1" customWidth="1"/>
    <col min="9472" max="9472" width="12.5703125" style="1" customWidth="1"/>
    <col min="9473" max="9473" width="9.85546875" style="1" bestFit="1" customWidth="1"/>
    <col min="9474" max="9474" width="12.5703125" style="1" customWidth="1"/>
    <col min="9475" max="9475" width="11.42578125" style="1" bestFit="1" customWidth="1"/>
    <col min="9476" max="9476" width="8.42578125" style="1" bestFit="1" customWidth="1"/>
    <col min="9477" max="9477" width="12.5703125" style="1" customWidth="1"/>
    <col min="9478" max="9478" width="8.42578125" style="1" bestFit="1" customWidth="1"/>
    <col min="9479" max="9479" width="12.5703125" style="1" customWidth="1"/>
    <col min="9480" max="9482" width="12.140625" style="1" customWidth="1"/>
    <col min="9483" max="9724" width="9.140625" style="1"/>
    <col min="9725" max="9725" width="6.85546875" style="1" customWidth="1"/>
    <col min="9726" max="9726" width="11.140625" style="1" customWidth="1"/>
    <col min="9727" max="9727" width="8.42578125" style="1" bestFit="1" customWidth="1"/>
    <col min="9728" max="9728" width="12.5703125" style="1" customWidth="1"/>
    <col min="9729" max="9729" width="9.85546875" style="1" bestFit="1" customWidth="1"/>
    <col min="9730" max="9730" width="12.5703125" style="1" customWidth="1"/>
    <col min="9731" max="9731" width="11.42578125" style="1" bestFit="1" customWidth="1"/>
    <col min="9732" max="9732" width="8.42578125" style="1" bestFit="1" customWidth="1"/>
    <col min="9733" max="9733" width="12.5703125" style="1" customWidth="1"/>
    <col min="9734" max="9734" width="8.42578125" style="1" bestFit="1" customWidth="1"/>
    <col min="9735" max="9735" width="12.5703125" style="1" customWidth="1"/>
    <col min="9736" max="9738" width="12.140625" style="1" customWidth="1"/>
    <col min="9739" max="9980" width="9.140625" style="1"/>
    <col min="9981" max="9981" width="6.85546875" style="1" customWidth="1"/>
    <col min="9982" max="9982" width="11.140625" style="1" customWidth="1"/>
    <col min="9983" max="9983" width="8.42578125" style="1" bestFit="1" customWidth="1"/>
    <col min="9984" max="9984" width="12.5703125" style="1" customWidth="1"/>
    <col min="9985" max="9985" width="9.85546875" style="1" bestFit="1" customWidth="1"/>
    <col min="9986" max="9986" width="12.5703125" style="1" customWidth="1"/>
    <col min="9987" max="9987" width="11.42578125" style="1" bestFit="1" customWidth="1"/>
    <col min="9988" max="9988" width="8.42578125" style="1" bestFit="1" customWidth="1"/>
    <col min="9989" max="9989" width="12.5703125" style="1" customWidth="1"/>
    <col min="9990" max="9990" width="8.42578125" style="1" bestFit="1" customWidth="1"/>
    <col min="9991" max="9991" width="12.5703125" style="1" customWidth="1"/>
    <col min="9992" max="9994" width="12.140625" style="1" customWidth="1"/>
    <col min="9995" max="10236" width="9.140625" style="1"/>
    <col min="10237" max="10237" width="6.85546875" style="1" customWidth="1"/>
    <col min="10238" max="10238" width="11.140625" style="1" customWidth="1"/>
    <col min="10239" max="10239" width="8.42578125" style="1" bestFit="1" customWidth="1"/>
    <col min="10240" max="10240" width="12.5703125" style="1" customWidth="1"/>
    <col min="10241" max="10241" width="9.85546875" style="1" bestFit="1" customWidth="1"/>
    <col min="10242" max="10242" width="12.5703125" style="1" customWidth="1"/>
    <col min="10243" max="10243" width="11.42578125" style="1" bestFit="1" customWidth="1"/>
    <col min="10244" max="10244" width="8.42578125" style="1" bestFit="1" customWidth="1"/>
    <col min="10245" max="10245" width="12.5703125" style="1" customWidth="1"/>
    <col min="10246" max="10246" width="8.42578125" style="1" bestFit="1" customWidth="1"/>
    <col min="10247" max="10247" width="12.5703125" style="1" customWidth="1"/>
    <col min="10248" max="10250" width="12.140625" style="1" customWidth="1"/>
    <col min="10251" max="10492" width="9.140625" style="1"/>
    <col min="10493" max="10493" width="6.85546875" style="1" customWidth="1"/>
    <col min="10494" max="10494" width="11.140625" style="1" customWidth="1"/>
    <col min="10495" max="10495" width="8.42578125" style="1" bestFit="1" customWidth="1"/>
    <col min="10496" max="10496" width="12.5703125" style="1" customWidth="1"/>
    <col min="10497" max="10497" width="9.85546875" style="1" bestFit="1" customWidth="1"/>
    <col min="10498" max="10498" width="12.5703125" style="1" customWidth="1"/>
    <col min="10499" max="10499" width="11.42578125" style="1" bestFit="1" customWidth="1"/>
    <col min="10500" max="10500" width="8.42578125" style="1" bestFit="1" customWidth="1"/>
    <col min="10501" max="10501" width="12.5703125" style="1" customWidth="1"/>
    <col min="10502" max="10502" width="8.42578125" style="1" bestFit="1" customWidth="1"/>
    <col min="10503" max="10503" width="12.5703125" style="1" customWidth="1"/>
    <col min="10504" max="10506" width="12.140625" style="1" customWidth="1"/>
    <col min="10507" max="10748" width="9.140625" style="1"/>
    <col min="10749" max="10749" width="6.85546875" style="1" customWidth="1"/>
    <col min="10750" max="10750" width="11.140625" style="1" customWidth="1"/>
    <col min="10751" max="10751" width="8.42578125" style="1" bestFit="1" customWidth="1"/>
    <col min="10752" max="10752" width="12.5703125" style="1" customWidth="1"/>
    <col min="10753" max="10753" width="9.85546875" style="1" bestFit="1" customWidth="1"/>
    <col min="10754" max="10754" width="12.5703125" style="1" customWidth="1"/>
    <col min="10755" max="10755" width="11.42578125" style="1" bestFit="1" customWidth="1"/>
    <col min="10756" max="10756" width="8.42578125" style="1" bestFit="1" customWidth="1"/>
    <col min="10757" max="10757" width="12.5703125" style="1" customWidth="1"/>
    <col min="10758" max="10758" width="8.42578125" style="1" bestFit="1" customWidth="1"/>
    <col min="10759" max="10759" width="12.5703125" style="1" customWidth="1"/>
    <col min="10760" max="10762" width="12.140625" style="1" customWidth="1"/>
    <col min="10763" max="11004" width="9.140625" style="1"/>
    <col min="11005" max="11005" width="6.85546875" style="1" customWidth="1"/>
    <col min="11006" max="11006" width="11.140625" style="1" customWidth="1"/>
    <col min="11007" max="11007" width="8.42578125" style="1" bestFit="1" customWidth="1"/>
    <col min="11008" max="11008" width="12.5703125" style="1" customWidth="1"/>
    <col min="11009" max="11009" width="9.85546875" style="1" bestFit="1" customWidth="1"/>
    <col min="11010" max="11010" width="12.5703125" style="1" customWidth="1"/>
    <col min="11011" max="11011" width="11.42578125" style="1" bestFit="1" customWidth="1"/>
    <col min="11012" max="11012" width="8.42578125" style="1" bestFit="1" customWidth="1"/>
    <col min="11013" max="11013" width="12.5703125" style="1" customWidth="1"/>
    <col min="11014" max="11014" width="8.42578125" style="1" bestFit="1" customWidth="1"/>
    <col min="11015" max="11015" width="12.5703125" style="1" customWidth="1"/>
    <col min="11016" max="11018" width="12.140625" style="1" customWidth="1"/>
    <col min="11019" max="11260" width="9.140625" style="1"/>
    <col min="11261" max="11261" width="6.85546875" style="1" customWidth="1"/>
    <col min="11262" max="11262" width="11.140625" style="1" customWidth="1"/>
    <col min="11263" max="11263" width="8.42578125" style="1" bestFit="1" customWidth="1"/>
    <col min="11264" max="11264" width="12.5703125" style="1" customWidth="1"/>
    <col min="11265" max="11265" width="9.85546875" style="1" bestFit="1" customWidth="1"/>
    <col min="11266" max="11266" width="12.5703125" style="1" customWidth="1"/>
    <col min="11267" max="11267" width="11.42578125" style="1" bestFit="1" customWidth="1"/>
    <col min="11268" max="11268" width="8.42578125" style="1" bestFit="1" customWidth="1"/>
    <col min="11269" max="11269" width="12.5703125" style="1" customWidth="1"/>
    <col min="11270" max="11270" width="8.42578125" style="1" bestFit="1" customWidth="1"/>
    <col min="11271" max="11271" width="12.5703125" style="1" customWidth="1"/>
    <col min="11272" max="11274" width="12.140625" style="1" customWidth="1"/>
    <col min="11275" max="11516" width="9.140625" style="1"/>
    <col min="11517" max="11517" width="6.85546875" style="1" customWidth="1"/>
    <col min="11518" max="11518" width="11.140625" style="1" customWidth="1"/>
    <col min="11519" max="11519" width="8.42578125" style="1" bestFit="1" customWidth="1"/>
    <col min="11520" max="11520" width="12.5703125" style="1" customWidth="1"/>
    <col min="11521" max="11521" width="9.85546875" style="1" bestFit="1" customWidth="1"/>
    <col min="11522" max="11522" width="12.5703125" style="1" customWidth="1"/>
    <col min="11523" max="11523" width="11.42578125" style="1" bestFit="1" customWidth="1"/>
    <col min="11524" max="11524" width="8.42578125" style="1" bestFit="1" customWidth="1"/>
    <col min="11525" max="11525" width="12.5703125" style="1" customWidth="1"/>
    <col min="11526" max="11526" width="8.42578125" style="1" bestFit="1" customWidth="1"/>
    <col min="11527" max="11527" width="12.5703125" style="1" customWidth="1"/>
    <col min="11528" max="11530" width="12.140625" style="1" customWidth="1"/>
    <col min="11531" max="11772" width="9.140625" style="1"/>
    <col min="11773" max="11773" width="6.85546875" style="1" customWidth="1"/>
    <col min="11774" max="11774" width="11.140625" style="1" customWidth="1"/>
    <col min="11775" max="11775" width="8.42578125" style="1" bestFit="1" customWidth="1"/>
    <col min="11776" max="11776" width="12.5703125" style="1" customWidth="1"/>
    <col min="11777" max="11777" width="9.85546875" style="1" bestFit="1" customWidth="1"/>
    <col min="11778" max="11778" width="12.5703125" style="1" customWidth="1"/>
    <col min="11779" max="11779" width="11.42578125" style="1" bestFit="1" customWidth="1"/>
    <col min="11780" max="11780" width="8.42578125" style="1" bestFit="1" customWidth="1"/>
    <col min="11781" max="11781" width="12.5703125" style="1" customWidth="1"/>
    <col min="11782" max="11782" width="8.42578125" style="1" bestFit="1" customWidth="1"/>
    <col min="11783" max="11783" width="12.5703125" style="1" customWidth="1"/>
    <col min="11784" max="11786" width="12.140625" style="1" customWidth="1"/>
    <col min="11787" max="12028" width="9.140625" style="1"/>
    <col min="12029" max="12029" width="6.85546875" style="1" customWidth="1"/>
    <col min="12030" max="12030" width="11.140625" style="1" customWidth="1"/>
    <col min="12031" max="12031" width="8.42578125" style="1" bestFit="1" customWidth="1"/>
    <col min="12032" max="12032" width="12.5703125" style="1" customWidth="1"/>
    <col min="12033" max="12033" width="9.85546875" style="1" bestFit="1" customWidth="1"/>
    <col min="12034" max="12034" width="12.5703125" style="1" customWidth="1"/>
    <col min="12035" max="12035" width="11.42578125" style="1" bestFit="1" customWidth="1"/>
    <col min="12036" max="12036" width="8.42578125" style="1" bestFit="1" customWidth="1"/>
    <col min="12037" max="12037" width="12.5703125" style="1" customWidth="1"/>
    <col min="12038" max="12038" width="8.42578125" style="1" bestFit="1" customWidth="1"/>
    <col min="12039" max="12039" width="12.5703125" style="1" customWidth="1"/>
    <col min="12040" max="12042" width="12.140625" style="1" customWidth="1"/>
    <col min="12043" max="12284" width="9.140625" style="1"/>
    <col min="12285" max="12285" width="6.85546875" style="1" customWidth="1"/>
    <col min="12286" max="12286" width="11.140625" style="1" customWidth="1"/>
    <col min="12287" max="12287" width="8.42578125" style="1" bestFit="1" customWidth="1"/>
    <col min="12288" max="12288" width="12.5703125" style="1" customWidth="1"/>
    <col min="12289" max="12289" width="9.85546875" style="1" bestFit="1" customWidth="1"/>
    <col min="12290" max="12290" width="12.5703125" style="1" customWidth="1"/>
    <col min="12291" max="12291" width="11.42578125" style="1" bestFit="1" customWidth="1"/>
    <col min="12292" max="12292" width="8.42578125" style="1" bestFit="1" customWidth="1"/>
    <col min="12293" max="12293" width="12.5703125" style="1" customWidth="1"/>
    <col min="12294" max="12294" width="8.42578125" style="1" bestFit="1" customWidth="1"/>
    <col min="12295" max="12295" width="12.5703125" style="1" customWidth="1"/>
    <col min="12296" max="12298" width="12.140625" style="1" customWidth="1"/>
    <col min="12299" max="12540" width="9.140625" style="1"/>
    <col min="12541" max="12541" width="6.85546875" style="1" customWidth="1"/>
    <col min="12542" max="12542" width="11.140625" style="1" customWidth="1"/>
    <col min="12543" max="12543" width="8.42578125" style="1" bestFit="1" customWidth="1"/>
    <col min="12544" max="12544" width="12.5703125" style="1" customWidth="1"/>
    <col min="12545" max="12545" width="9.85546875" style="1" bestFit="1" customWidth="1"/>
    <col min="12546" max="12546" width="12.5703125" style="1" customWidth="1"/>
    <col min="12547" max="12547" width="11.42578125" style="1" bestFit="1" customWidth="1"/>
    <col min="12548" max="12548" width="8.42578125" style="1" bestFit="1" customWidth="1"/>
    <col min="12549" max="12549" width="12.5703125" style="1" customWidth="1"/>
    <col min="12550" max="12550" width="8.42578125" style="1" bestFit="1" customWidth="1"/>
    <col min="12551" max="12551" width="12.5703125" style="1" customWidth="1"/>
    <col min="12552" max="12554" width="12.140625" style="1" customWidth="1"/>
    <col min="12555" max="12796" width="9.140625" style="1"/>
    <col min="12797" max="12797" width="6.85546875" style="1" customWidth="1"/>
    <col min="12798" max="12798" width="11.140625" style="1" customWidth="1"/>
    <col min="12799" max="12799" width="8.42578125" style="1" bestFit="1" customWidth="1"/>
    <col min="12800" max="12800" width="12.5703125" style="1" customWidth="1"/>
    <col min="12801" max="12801" width="9.85546875" style="1" bestFit="1" customWidth="1"/>
    <col min="12802" max="12802" width="12.5703125" style="1" customWidth="1"/>
    <col min="12803" max="12803" width="11.42578125" style="1" bestFit="1" customWidth="1"/>
    <col min="12804" max="12804" width="8.42578125" style="1" bestFit="1" customWidth="1"/>
    <col min="12805" max="12805" width="12.5703125" style="1" customWidth="1"/>
    <col min="12806" max="12806" width="8.42578125" style="1" bestFit="1" customWidth="1"/>
    <col min="12807" max="12807" width="12.5703125" style="1" customWidth="1"/>
    <col min="12808" max="12810" width="12.140625" style="1" customWidth="1"/>
    <col min="12811" max="13052" width="9.140625" style="1"/>
    <col min="13053" max="13053" width="6.85546875" style="1" customWidth="1"/>
    <col min="13054" max="13054" width="11.140625" style="1" customWidth="1"/>
    <col min="13055" max="13055" width="8.42578125" style="1" bestFit="1" customWidth="1"/>
    <col min="13056" max="13056" width="12.5703125" style="1" customWidth="1"/>
    <col min="13057" max="13057" width="9.85546875" style="1" bestFit="1" customWidth="1"/>
    <col min="13058" max="13058" width="12.5703125" style="1" customWidth="1"/>
    <col min="13059" max="13059" width="11.42578125" style="1" bestFit="1" customWidth="1"/>
    <col min="13060" max="13060" width="8.42578125" style="1" bestFit="1" customWidth="1"/>
    <col min="13061" max="13061" width="12.5703125" style="1" customWidth="1"/>
    <col min="13062" max="13062" width="8.42578125" style="1" bestFit="1" customWidth="1"/>
    <col min="13063" max="13063" width="12.5703125" style="1" customWidth="1"/>
    <col min="13064" max="13066" width="12.140625" style="1" customWidth="1"/>
    <col min="13067" max="13308" width="9.140625" style="1"/>
    <col min="13309" max="13309" width="6.85546875" style="1" customWidth="1"/>
    <col min="13310" max="13310" width="11.140625" style="1" customWidth="1"/>
    <col min="13311" max="13311" width="8.42578125" style="1" bestFit="1" customWidth="1"/>
    <col min="13312" max="13312" width="12.5703125" style="1" customWidth="1"/>
    <col min="13313" max="13313" width="9.85546875" style="1" bestFit="1" customWidth="1"/>
    <col min="13314" max="13314" width="12.5703125" style="1" customWidth="1"/>
    <col min="13315" max="13315" width="11.42578125" style="1" bestFit="1" customWidth="1"/>
    <col min="13316" max="13316" width="8.42578125" style="1" bestFit="1" customWidth="1"/>
    <col min="13317" max="13317" width="12.5703125" style="1" customWidth="1"/>
    <col min="13318" max="13318" width="8.42578125" style="1" bestFit="1" customWidth="1"/>
    <col min="13319" max="13319" width="12.5703125" style="1" customWidth="1"/>
    <col min="13320" max="13322" width="12.140625" style="1" customWidth="1"/>
    <col min="13323" max="13564" width="9.140625" style="1"/>
    <col min="13565" max="13565" width="6.85546875" style="1" customWidth="1"/>
    <col min="13566" max="13566" width="11.140625" style="1" customWidth="1"/>
    <col min="13567" max="13567" width="8.42578125" style="1" bestFit="1" customWidth="1"/>
    <col min="13568" max="13568" width="12.5703125" style="1" customWidth="1"/>
    <col min="13569" max="13569" width="9.85546875" style="1" bestFit="1" customWidth="1"/>
    <col min="13570" max="13570" width="12.5703125" style="1" customWidth="1"/>
    <col min="13571" max="13571" width="11.42578125" style="1" bestFit="1" customWidth="1"/>
    <col min="13572" max="13572" width="8.42578125" style="1" bestFit="1" customWidth="1"/>
    <col min="13573" max="13573" width="12.5703125" style="1" customWidth="1"/>
    <col min="13574" max="13574" width="8.42578125" style="1" bestFit="1" customWidth="1"/>
    <col min="13575" max="13575" width="12.5703125" style="1" customWidth="1"/>
    <col min="13576" max="13578" width="12.140625" style="1" customWidth="1"/>
    <col min="13579" max="13820" width="9.140625" style="1"/>
    <col min="13821" max="13821" width="6.85546875" style="1" customWidth="1"/>
    <col min="13822" max="13822" width="11.140625" style="1" customWidth="1"/>
    <col min="13823" max="13823" width="8.42578125" style="1" bestFit="1" customWidth="1"/>
    <col min="13824" max="13824" width="12.5703125" style="1" customWidth="1"/>
    <col min="13825" max="13825" width="9.85546875" style="1" bestFit="1" customWidth="1"/>
    <col min="13826" max="13826" width="12.5703125" style="1" customWidth="1"/>
    <col min="13827" max="13827" width="11.42578125" style="1" bestFit="1" customWidth="1"/>
    <col min="13828" max="13828" width="8.42578125" style="1" bestFit="1" customWidth="1"/>
    <col min="13829" max="13829" width="12.5703125" style="1" customWidth="1"/>
    <col min="13830" max="13830" width="8.42578125" style="1" bestFit="1" customWidth="1"/>
    <col min="13831" max="13831" width="12.5703125" style="1" customWidth="1"/>
    <col min="13832" max="13834" width="12.140625" style="1" customWidth="1"/>
    <col min="13835" max="14076" width="9.140625" style="1"/>
    <col min="14077" max="14077" width="6.85546875" style="1" customWidth="1"/>
    <col min="14078" max="14078" width="11.140625" style="1" customWidth="1"/>
    <col min="14079" max="14079" width="8.42578125" style="1" bestFit="1" customWidth="1"/>
    <col min="14080" max="14080" width="12.5703125" style="1" customWidth="1"/>
    <col min="14081" max="14081" width="9.85546875" style="1" bestFit="1" customWidth="1"/>
    <col min="14082" max="14082" width="12.5703125" style="1" customWidth="1"/>
    <col min="14083" max="14083" width="11.42578125" style="1" bestFit="1" customWidth="1"/>
    <col min="14084" max="14084" width="8.42578125" style="1" bestFit="1" customWidth="1"/>
    <col min="14085" max="14085" width="12.5703125" style="1" customWidth="1"/>
    <col min="14086" max="14086" width="8.42578125" style="1" bestFit="1" customWidth="1"/>
    <col min="14087" max="14087" width="12.5703125" style="1" customWidth="1"/>
    <col min="14088" max="14090" width="12.140625" style="1" customWidth="1"/>
    <col min="14091" max="14332" width="9.140625" style="1"/>
    <col min="14333" max="14333" width="6.85546875" style="1" customWidth="1"/>
    <col min="14334" max="14334" width="11.140625" style="1" customWidth="1"/>
    <col min="14335" max="14335" width="8.42578125" style="1" bestFit="1" customWidth="1"/>
    <col min="14336" max="14336" width="12.5703125" style="1" customWidth="1"/>
    <col min="14337" max="14337" width="9.85546875" style="1" bestFit="1" customWidth="1"/>
    <col min="14338" max="14338" width="12.5703125" style="1" customWidth="1"/>
    <col min="14339" max="14339" width="11.42578125" style="1" bestFit="1" customWidth="1"/>
    <col min="14340" max="14340" width="8.42578125" style="1" bestFit="1" customWidth="1"/>
    <col min="14341" max="14341" width="12.5703125" style="1" customWidth="1"/>
    <col min="14342" max="14342" width="8.42578125" style="1" bestFit="1" customWidth="1"/>
    <col min="14343" max="14343" width="12.5703125" style="1" customWidth="1"/>
    <col min="14344" max="14346" width="12.140625" style="1" customWidth="1"/>
    <col min="14347" max="14588" width="9.140625" style="1"/>
    <col min="14589" max="14589" width="6.85546875" style="1" customWidth="1"/>
    <col min="14590" max="14590" width="11.140625" style="1" customWidth="1"/>
    <col min="14591" max="14591" width="8.42578125" style="1" bestFit="1" customWidth="1"/>
    <col min="14592" max="14592" width="12.5703125" style="1" customWidth="1"/>
    <col min="14593" max="14593" width="9.85546875" style="1" bestFit="1" customWidth="1"/>
    <col min="14594" max="14594" width="12.5703125" style="1" customWidth="1"/>
    <col min="14595" max="14595" width="11.42578125" style="1" bestFit="1" customWidth="1"/>
    <col min="14596" max="14596" width="8.42578125" style="1" bestFit="1" customWidth="1"/>
    <col min="14597" max="14597" width="12.5703125" style="1" customWidth="1"/>
    <col min="14598" max="14598" width="8.42578125" style="1" bestFit="1" customWidth="1"/>
    <col min="14599" max="14599" width="12.5703125" style="1" customWidth="1"/>
    <col min="14600" max="14602" width="12.140625" style="1" customWidth="1"/>
    <col min="14603" max="14844" width="9.140625" style="1"/>
    <col min="14845" max="14845" width="6.85546875" style="1" customWidth="1"/>
    <col min="14846" max="14846" width="11.140625" style="1" customWidth="1"/>
    <col min="14847" max="14847" width="8.42578125" style="1" bestFit="1" customWidth="1"/>
    <col min="14848" max="14848" width="12.5703125" style="1" customWidth="1"/>
    <col min="14849" max="14849" width="9.85546875" style="1" bestFit="1" customWidth="1"/>
    <col min="14850" max="14850" width="12.5703125" style="1" customWidth="1"/>
    <col min="14851" max="14851" width="11.42578125" style="1" bestFit="1" customWidth="1"/>
    <col min="14852" max="14852" width="8.42578125" style="1" bestFit="1" customWidth="1"/>
    <col min="14853" max="14853" width="12.5703125" style="1" customWidth="1"/>
    <col min="14854" max="14854" width="8.42578125" style="1" bestFit="1" customWidth="1"/>
    <col min="14855" max="14855" width="12.5703125" style="1" customWidth="1"/>
    <col min="14856" max="14858" width="12.140625" style="1" customWidth="1"/>
    <col min="14859" max="15100" width="9.140625" style="1"/>
    <col min="15101" max="15101" width="6.85546875" style="1" customWidth="1"/>
    <col min="15102" max="15102" width="11.140625" style="1" customWidth="1"/>
    <col min="15103" max="15103" width="8.42578125" style="1" bestFit="1" customWidth="1"/>
    <col min="15104" max="15104" width="12.5703125" style="1" customWidth="1"/>
    <col min="15105" max="15105" width="9.85546875" style="1" bestFit="1" customWidth="1"/>
    <col min="15106" max="15106" width="12.5703125" style="1" customWidth="1"/>
    <col min="15107" max="15107" width="11.42578125" style="1" bestFit="1" customWidth="1"/>
    <col min="15108" max="15108" width="8.42578125" style="1" bestFit="1" customWidth="1"/>
    <col min="15109" max="15109" width="12.5703125" style="1" customWidth="1"/>
    <col min="15110" max="15110" width="8.42578125" style="1" bestFit="1" customWidth="1"/>
    <col min="15111" max="15111" width="12.5703125" style="1" customWidth="1"/>
    <col min="15112" max="15114" width="12.140625" style="1" customWidth="1"/>
    <col min="15115" max="15356" width="9.140625" style="1"/>
    <col min="15357" max="15357" width="6.85546875" style="1" customWidth="1"/>
    <col min="15358" max="15358" width="11.140625" style="1" customWidth="1"/>
    <col min="15359" max="15359" width="8.42578125" style="1" bestFit="1" customWidth="1"/>
    <col min="15360" max="15360" width="12.5703125" style="1" customWidth="1"/>
    <col min="15361" max="15361" width="9.85546875" style="1" bestFit="1" customWidth="1"/>
    <col min="15362" max="15362" width="12.5703125" style="1" customWidth="1"/>
    <col min="15363" max="15363" width="11.42578125" style="1" bestFit="1" customWidth="1"/>
    <col min="15364" max="15364" width="8.42578125" style="1" bestFit="1" customWidth="1"/>
    <col min="15365" max="15365" width="12.5703125" style="1" customWidth="1"/>
    <col min="15366" max="15366" width="8.42578125" style="1" bestFit="1" customWidth="1"/>
    <col min="15367" max="15367" width="12.5703125" style="1" customWidth="1"/>
    <col min="15368" max="15370" width="12.140625" style="1" customWidth="1"/>
    <col min="15371" max="15612" width="9.140625" style="1"/>
    <col min="15613" max="15613" width="6.85546875" style="1" customWidth="1"/>
    <col min="15614" max="15614" width="11.140625" style="1" customWidth="1"/>
    <col min="15615" max="15615" width="8.42578125" style="1" bestFit="1" customWidth="1"/>
    <col min="15616" max="15616" width="12.5703125" style="1" customWidth="1"/>
    <col min="15617" max="15617" width="9.85546875" style="1" bestFit="1" customWidth="1"/>
    <col min="15618" max="15618" width="12.5703125" style="1" customWidth="1"/>
    <col min="15619" max="15619" width="11.42578125" style="1" bestFit="1" customWidth="1"/>
    <col min="15620" max="15620" width="8.42578125" style="1" bestFit="1" customWidth="1"/>
    <col min="15621" max="15621" width="12.5703125" style="1" customWidth="1"/>
    <col min="15622" max="15622" width="8.42578125" style="1" bestFit="1" customWidth="1"/>
    <col min="15623" max="15623" width="12.5703125" style="1" customWidth="1"/>
    <col min="15624" max="15626" width="12.140625" style="1" customWidth="1"/>
    <col min="15627" max="15868" width="9.140625" style="1"/>
    <col min="15869" max="15869" width="6.85546875" style="1" customWidth="1"/>
    <col min="15870" max="15870" width="11.140625" style="1" customWidth="1"/>
    <col min="15871" max="15871" width="8.42578125" style="1" bestFit="1" customWidth="1"/>
    <col min="15872" max="15872" width="12.5703125" style="1" customWidth="1"/>
    <col min="15873" max="15873" width="9.85546875" style="1" bestFit="1" customWidth="1"/>
    <col min="15874" max="15874" width="12.5703125" style="1" customWidth="1"/>
    <col min="15875" max="15875" width="11.42578125" style="1" bestFit="1" customWidth="1"/>
    <col min="15876" max="15876" width="8.42578125" style="1" bestFit="1" customWidth="1"/>
    <col min="15877" max="15877" width="12.5703125" style="1" customWidth="1"/>
    <col min="15878" max="15878" width="8.42578125" style="1" bestFit="1" customWidth="1"/>
    <col min="15879" max="15879" width="12.5703125" style="1" customWidth="1"/>
    <col min="15880" max="15882" width="12.140625" style="1" customWidth="1"/>
    <col min="15883" max="16124" width="9.140625" style="1"/>
    <col min="16125" max="16125" width="6.85546875" style="1" customWidth="1"/>
    <col min="16126" max="16126" width="11.140625" style="1" customWidth="1"/>
    <col min="16127" max="16127" width="8.42578125" style="1" bestFit="1" customWidth="1"/>
    <col min="16128" max="16128" width="12.5703125" style="1" customWidth="1"/>
    <col min="16129" max="16129" width="9.85546875" style="1" bestFit="1" customWidth="1"/>
    <col min="16130" max="16130" width="12.5703125" style="1" customWidth="1"/>
    <col min="16131" max="16131" width="11.42578125" style="1" bestFit="1" customWidth="1"/>
    <col min="16132" max="16132" width="8.42578125" style="1" bestFit="1" customWidth="1"/>
    <col min="16133" max="16133" width="12.5703125" style="1" customWidth="1"/>
    <col min="16134" max="16134" width="8.42578125" style="1" bestFit="1" customWidth="1"/>
    <col min="16135" max="16135" width="12.5703125" style="1" customWidth="1"/>
    <col min="16136" max="16138" width="12.140625" style="1" customWidth="1"/>
    <col min="16139" max="16384" width="9.140625" style="1"/>
  </cols>
  <sheetData>
    <row r="1" spans="1:16" ht="15.75" customHeight="1" x14ac:dyDescent="0.25">
      <c r="O1" s="1028" t="s">
        <v>1294</v>
      </c>
      <c r="P1" s="1029"/>
    </row>
    <row r="2" spans="1:16" ht="44.25" customHeight="1" x14ac:dyDescent="0.3">
      <c r="A2" s="1030" t="s">
        <v>1264</v>
      </c>
      <c r="B2" s="1030"/>
      <c r="C2" s="1030"/>
      <c r="D2" s="1030"/>
      <c r="E2" s="1030"/>
      <c r="F2" s="1030"/>
      <c r="G2" s="1030"/>
      <c r="H2" s="1030"/>
      <c r="I2" s="1030"/>
      <c r="J2" s="1030"/>
      <c r="K2" s="1030"/>
      <c r="L2" s="1030"/>
      <c r="M2" s="1030"/>
      <c r="N2" s="1030"/>
      <c r="O2" s="1030"/>
      <c r="P2" s="1030"/>
    </row>
    <row r="3" spans="1:16" ht="10.5" customHeight="1" x14ac:dyDescent="0.2">
      <c r="A3" s="1012"/>
      <c r="B3" s="1012"/>
      <c r="C3" s="1012"/>
      <c r="D3" s="1012"/>
      <c r="E3" s="1012"/>
      <c r="F3" s="1012"/>
      <c r="G3" s="1012"/>
      <c r="H3" s="1012"/>
      <c r="I3" s="1012"/>
      <c r="J3" s="1012"/>
      <c r="K3" s="1012"/>
    </row>
    <row r="4" spans="1:16" s="144" customFormat="1" ht="22.5" customHeight="1" x14ac:dyDescent="0.25">
      <c r="A4" s="1025" t="s">
        <v>703</v>
      </c>
      <c r="B4" s="1025"/>
      <c r="C4" s="1025"/>
      <c r="D4" s="102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</row>
    <row r="5" spans="1:16" s="144" customFormat="1" ht="21.75" customHeight="1" x14ac:dyDescent="0.25">
      <c r="A5" s="139"/>
      <c r="B5" s="160"/>
      <c r="C5" s="164"/>
      <c r="D5" s="164"/>
      <c r="E5" s="164"/>
      <c r="F5" s="164"/>
      <c r="G5" s="164"/>
      <c r="H5" s="164"/>
      <c r="I5" s="164"/>
      <c r="J5" s="164"/>
      <c r="K5" s="164"/>
      <c r="L5" s="142"/>
      <c r="M5" s="142"/>
      <c r="N5" s="142"/>
      <c r="O5" s="1023" t="s">
        <v>806</v>
      </c>
      <c r="P5" s="1023"/>
    </row>
    <row r="6" spans="1:16" s="145" customFormat="1" ht="24.95" customHeight="1" x14ac:dyDescent="0.25">
      <c r="A6" s="1031" t="s">
        <v>699</v>
      </c>
      <c r="B6" s="1031"/>
      <c r="C6" s="1031"/>
      <c r="D6" s="1031"/>
      <c r="E6" s="1031"/>
      <c r="F6" s="1031"/>
      <c r="G6" s="1031"/>
      <c r="H6" s="1031"/>
      <c r="I6" s="1031"/>
      <c r="J6" s="1031"/>
      <c r="K6" s="1031"/>
      <c r="L6" s="1031"/>
      <c r="M6" s="1031"/>
      <c r="N6" s="1031"/>
      <c r="O6" s="1031"/>
      <c r="P6" s="1031"/>
    </row>
    <row r="7" spans="1:16" s="15" customFormat="1" ht="24.95" customHeight="1" x14ac:dyDescent="0.25">
      <c r="A7" s="1032" t="s">
        <v>697</v>
      </c>
      <c r="B7" s="1035" t="s">
        <v>1263</v>
      </c>
      <c r="C7" s="1036"/>
      <c r="D7" s="1036"/>
      <c r="E7" s="1036"/>
      <c r="F7" s="1037"/>
      <c r="G7" s="1035" t="s">
        <v>1250</v>
      </c>
      <c r="H7" s="1036"/>
      <c r="I7" s="1036"/>
      <c r="J7" s="1036"/>
      <c r="K7" s="1037"/>
      <c r="L7" s="1038" t="s">
        <v>1234</v>
      </c>
      <c r="M7" s="1039"/>
      <c r="N7" s="1039"/>
      <c r="O7" s="1039"/>
      <c r="P7" s="1040"/>
    </row>
    <row r="8" spans="1:16" s="151" customFormat="1" ht="24.95" customHeight="1" x14ac:dyDescent="0.25">
      <c r="A8" s="1033"/>
      <c r="B8" s="1026" t="s">
        <v>705</v>
      </c>
      <c r="C8" s="1041" t="s">
        <v>110</v>
      </c>
      <c r="D8" s="1041"/>
      <c r="E8" s="1042" t="s">
        <v>111</v>
      </c>
      <c r="F8" s="1043"/>
      <c r="G8" s="1026" t="s">
        <v>705</v>
      </c>
      <c r="H8" s="1041" t="s">
        <v>110</v>
      </c>
      <c r="I8" s="1041"/>
      <c r="J8" s="1042" t="s">
        <v>111</v>
      </c>
      <c r="K8" s="1043"/>
      <c r="L8" s="1026" t="s">
        <v>705</v>
      </c>
      <c r="M8" s="1041" t="s">
        <v>110</v>
      </c>
      <c r="N8" s="1041"/>
      <c r="O8" s="1042" t="s">
        <v>111</v>
      </c>
      <c r="P8" s="1043"/>
    </row>
    <row r="9" spans="1:16" s="15" customFormat="1" ht="74.25" customHeight="1" x14ac:dyDescent="0.25">
      <c r="A9" s="1034"/>
      <c r="B9" s="1027"/>
      <c r="C9" s="152" t="s">
        <v>130</v>
      </c>
      <c r="D9" s="16" t="s">
        <v>704</v>
      </c>
      <c r="E9" s="152" t="s">
        <v>130</v>
      </c>
      <c r="F9" s="16" t="s">
        <v>704</v>
      </c>
      <c r="G9" s="1027"/>
      <c r="H9" s="152" t="s">
        <v>130</v>
      </c>
      <c r="I9" s="16" t="s">
        <v>704</v>
      </c>
      <c r="J9" s="152" t="s">
        <v>130</v>
      </c>
      <c r="K9" s="16" t="s">
        <v>704</v>
      </c>
      <c r="L9" s="1027"/>
      <c r="M9" s="152" t="s">
        <v>130</v>
      </c>
      <c r="N9" s="16" t="s">
        <v>704</v>
      </c>
      <c r="O9" s="152" t="s">
        <v>130</v>
      </c>
      <c r="P9" s="353" t="s">
        <v>704</v>
      </c>
    </row>
    <row r="10" spans="1:16" s="5" customFormat="1" ht="24.95" customHeight="1" x14ac:dyDescent="0.25">
      <c r="A10" s="17">
        <v>22</v>
      </c>
      <c r="B10" s="170"/>
      <c r="C10" s="171"/>
      <c r="D10" s="172"/>
      <c r="E10" s="171"/>
      <c r="F10" s="173"/>
      <c r="G10" s="170"/>
      <c r="H10" s="171"/>
      <c r="I10" s="172"/>
      <c r="J10" s="171"/>
      <c r="K10" s="173"/>
      <c r="L10" s="170"/>
      <c r="M10" s="171"/>
      <c r="N10" s="172"/>
      <c r="O10" s="171"/>
      <c r="P10" s="173"/>
    </row>
    <row r="11" spans="1:16" s="5" customFormat="1" ht="24.95" customHeight="1" x14ac:dyDescent="0.25">
      <c r="A11" s="8">
        <v>21</v>
      </c>
      <c r="B11" s="174"/>
      <c r="C11" s="175"/>
      <c r="D11" s="176"/>
      <c r="E11" s="175"/>
      <c r="F11" s="177"/>
      <c r="G11" s="174"/>
      <c r="H11" s="175"/>
      <c r="I11" s="176"/>
      <c r="J11" s="175"/>
      <c r="K11" s="177"/>
      <c r="L11" s="174"/>
      <c r="M11" s="175"/>
      <c r="N11" s="176"/>
      <c r="O11" s="175"/>
      <c r="P11" s="177"/>
    </row>
    <row r="12" spans="1:16" s="5" customFormat="1" ht="24.95" customHeight="1" x14ac:dyDescent="0.25">
      <c r="A12" s="8">
        <v>20</v>
      </c>
      <c r="B12" s="174"/>
      <c r="C12" s="175"/>
      <c r="D12" s="176"/>
      <c r="E12" s="175"/>
      <c r="F12" s="177"/>
      <c r="G12" s="174"/>
      <c r="H12" s="175"/>
      <c r="I12" s="176"/>
      <c r="J12" s="175"/>
      <c r="K12" s="177"/>
      <c r="L12" s="174"/>
      <c r="M12" s="175"/>
      <c r="N12" s="176"/>
      <c r="O12" s="175"/>
      <c r="P12" s="177"/>
    </row>
    <row r="13" spans="1:16" s="5" customFormat="1" ht="24.95" customHeight="1" x14ac:dyDescent="0.25">
      <c r="A13" s="8">
        <v>19</v>
      </c>
      <c r="B13" s="174"/>
      <c r="C13" s="175"/>
      <c r="D13" s="176"/>
      <c r="E13" s="175"/>
      <c r="F13" s="177"/>
      <c r="G13" s="174"/>
      <c r="H13" s="175"/>
      <c r="I13" s="176"/>
      <c r="J13" s="175"/>
      <c r="K13" s="177"/>
      <c r="L13" s="174"/>
      <c r="M13" s="175"/>
      <c r="N13" s="176"/>
      <c r="O13" s="175"/>
      <c r="P13" s="177"/>
    </row>
    <row r="14" spans="1:16" s="5" customFormat="1" ht="24.95" customHeight="1" x14ac:dyDescent="0.25">
      <c r="A14" s="8">
        <v>18</v>
      </c>
      <c r="B14" s="174"/>
      <c r="C14" s="175"/>
      <c r="D14" s="176"/>
      <c r="E14" s="175"/>
      <c r="F14" s="177"/>
      <c r="G14" s="174"/>
      <c r="H14" s="175"/>
      <c r="I14" s="176"/>
      <c r="J14" s="175"/>
      <c r="K14" s="177"/>
      <c r="L14" s="174"/>
      <c r="M14" s="175"/>
      <c r="N14" s="176"/>
      <c r="O14" s="175"/>
      <c r="P14" s="177"/>
    </row>
    <row r="15" spans="1:16" s="5" customFormat="1" ht="24.95" customHeight="1" x14ac:dyDescent="0.25">
      <c r="A15" s="166">
        <v>17</v>
      </c>
      <c r="B15" s="178"/>
      <c r="C15" s="179"/>
      <c r="D15" s="180"/>
      <c r="E15" s="179"/>
      <c r="F15" s="181"/>
      <c r="G15" s="178"/>
      <c r="H15" s="179"/>
      <c r="I15" s="180"/>
      <c r="J15" s="179"/>
      <c r="K15" s="181"/>
      <c r="L15" s="178"/>
      <c r="M15" s="179"/>
      <c r="N15" s="180"/>
      <c r="O15" s="179"/>
      <c r="P15" s="181"/>
    </row>
    <row r="16" spans="1:16" s="5" customFormat="1" ht="24.95" customHeight="1" x14ac:dyDescent="0.25">
      <c r="A16" s="167" t="s">
        <v>707</v>
      </c>
      <c r="B16" s="168">
        <f>SUM(B10:B15)</f>
        <v>0</v>
      </c>
      <c r="C16" s="168">
        <f t="shared" ref="C16:K16" si="0">SUM(C10:C15)</f>
        <v>0</v>
      </c>
      <c r="D16" s="169">
        <f>SUM(D10:D15)</f>
        <v>0</v>
      </c>
      <c r="E16" s="168">
        <f t="shared" si="0"/>
        <v>0</v>
      </c>
      <c r="F16" s="169">
        <f t="shared" si="0"/>
        <v>0</v>
      </c>
      <c r="G16" s="168">
        <f>SUM(G10:G15)</f>
        <v>0</v>
      </c>
      <c r="H16" s="168">
        <f t="shared" si="0"/>
        <v>0</v>
      </c>
      <c r="I16" s="169">
        <f t="shared" si="0"/>
        <v>0</v>
      </c>
      <c r="J16" s="168">
        <f t="shared" si="0"/>
        <v>0</v>
      </c>
      <c r="K16" s="169">
        <f t="shared" si="0"/>
        <v>0</v>
      </c>
      <c r="L16" s="168">
        <f>SUM(L10:L15)</f>
        <v>0</v>
      </c>
      <c r="M16" s="168">
        <f t="shared" ref="M16:P16" si="1">SUM(M10:M15)</f>
        <v>0</v>
      </c>
      <c r="N16" s="168">
        <f t="shared" si="1"/>
        <v>0</v>
      </c>
      <c r="O16" s="168">
        <f t="shared" si="1"/>
        <v>0</v>
      </c>
      <c r="P16" s="168">
        <f t="shared" si="1"/>
        <v>0</v>
      </c>
    </row>
    <row r="17" spans="1:16" s="5" customFormat="1" ht="24.95" customHeight="1" x14ac:dyDescent="0.25">
      <c r="A17" s="17">
        <v>16</v>
      </c>
      <c r="B17" s="182"/>
      <c r="C17" s="183"/>
      <c r="D17" s="184"/>
      <c r="E17" s="183"/>
      <c r="F17" s="185"/>
      <c r="G17" s="354"/>
      <c r="H17" s="183"/>
      <c r="I17" s="184"/>
      <c r="J17" s="183"/>
      <c r="K17" s="185"/>
      <c r="L17" s="182"/>
      <c r="M17" s="183"/>
      <c r="N17" s="184"/>
      <c r="O17" s="183"/>
      <c r="P17" s="185"/>
    </row>
    <row r="18" spans="1:16" s="5" customFormat="1" ht="24.95" customHeight="1" x14ac:dyDescent="0.25">
      <c r="A18" s="8">
        <v>15</v>
      </c>
      <c r="B18" s="153"/>
      <c r="C18" s="161"/>
      <c r="D18" s="156"/>
      <c r="E18" s="161"/>
      <c r="F18" s="159"/>
      <c r="G18" s="355"/>
      <c r="H18" s="161"/>
      <c r="I18" s="156"/>
      <c r="J18" s="161"/>
      <c r="K18" s="159"/>
      <c r="L18" s="153"/>
      <c r="M18" s="161"/>
      <c r="N18" s="156"/>
      <c r="O18" s="161"/>
      <c r="P18" s="159"/>
    </row>
    <row r="19" spans="1:16" s="5" customFormat="1" ht="24.95" customHeight="1" x14ac:dyDescent="0.25">
      <c r="A19" s="18">
        <v>14</v>
      </c>
      <c r="B19" s="154"/>
      <c r="C19" s="161"/>
      <c r="D19" s="156"/>
      <c r="E19" s="161"/>
      <c r="F19" s="159"/>
      <c r="G19" s="355"/>
      <c r="H19" s="161"/>
      <c r="I19" s="156"/>
      <c r="J19" s="161"/>
      <c r="K19" s="159"/>
      <c r="L19" s="154"/>
      <c r="M19" s="161"/>
      <c r="N19" s="156"/>
      <c r="O19" s="161"/>
      <c r="P19" s="159"/>
    </row>
    <row r="20" spans="1:16" s="5" customFormat="1" ht="24.95" customHeight="1" x14ac:dyDescent="0.25">
      <c r="A20" s="18">
        <v>13</v>
      </c>
      <c r="B20" s="154"/>
      <c r="C20" s="161"/>
      <c r="D20" s="156"/>
      <c r="E20" s="161"/>
      <c r="F20" s="159"/>
      <c r="G20" s="355"/>
      <c r="H20" s="161"/>
      <c r="I20" s="156"/>
      <c r="J20" s="161"/>
      <c r="K20" s="159"/>
      <c r="L20" s="154"/>
      <c r="M20" s="161"/>
      <c r="N20" s="156"/>
      <c r="O20" s="161"/>
      <c r="P20" s="159"/>
    </row>
    <row r="21" spans="1:16" s="5" customFormat="1" ht="24.95" customHeight="1" x14ac:dyDescent="0.25">
      <c r="A21" s="18">
        <v>12</v>
      </c>
      <c r="B21" s="154"/>
      <c r="C21" s="161"/>
      <c r="D21" s="156"/>
      <c r="E21" s="161"/>
      <c r="F21" s="159"/>
      <c r="G21" s="355"/>
      <c r="H21" s="161"/>
      <c r="I21" s="156"/>
      <c r="J21" s="161"/>
      <c r="K21" s="159"/>
      <c r="L21" s="154"/>
      <c r="M21" s="161"/>
      <c r="N21" s="156"/>
      <c r="O21" s="161"/>
      <c r="P21" s="159"/>
    </row>
    <row r="22" spans="1:16" s="5" customFormat="1" ht="24.95" customHeight="1" x14ac:dyDescent="0.25">
      <c r="A22" s="18">
        <v>11</v>
      </c>
      <c r="B22" s="154"/>
      <c r="C22" s="161"/>
      <c r="D22" s="156"/>
      <c r="E22" s="161"/>
      <c r="F22" s="159"/>
      <c r="G22" s="355"/>
      <c r="H22" s="161"/>
      <c r="I22" s="156"/>
      <c r="J22" s="161"/>
      <c r="K22" s="159"/>
      <c r="L22" s="154"/>
      <c r="M22" s="161"/>
      <c r="N22" s="156"/>
      <c r="O22" s="161"/>
      <c r="P22" s="159"/>
    </row>
    <row r="23" spans="1:16" s="5" customFormat="1" ht="24.95" customHeight="1" x14ac:dyDescent="0.25">
      <c r="A23" s="18">
        <v>10</v>
      </c>
      <c r="B23" s="154"/>
      <c r="C23" s="161"/>
      <c r="D23" s="156"/>
      <c r="E23" s="161"/>
      <c r="F23" s="159"/>
      <c r="G23" s="355"/>
      <c r="H23" s="161"/>
      <c r="I23" s="156"/>
      <c r="J23" s="161"/>
      <c r="K23" s="159"/>
      <c r="L23" s="154"/>
      <c r="M23" s="161"/>
      <c r="N23" s="156"/>
      <c r="O23" s="161"/>
      <c r="P23" s="159"/>
    </row>
    <row r="24" spans="1:16" s="5" customFormat="1" ht="24.95" customHeight="1" x14ac:dyDescent="0.25">
      <c r="A24" s="18">
        <v>9</v>
      </c>
      <c r="B24" s="154"/>
      <c r="C24" s="161"/>
      <c r="D24" s="156"/>
      <c r="E24" s="161"/>
      <c r="F24" s="159"/>
      <c r="G24" s="355"/>
      <c r="H24" s="161"/>
      <c r="I24" s="156"/>
      <c r="J24" s="161"/>
      <c r="K24" s="159"/>
      <c r="L24" s="154"/>
      <c r="M24" s="161"/>
      <c r="N24" s="156"/>
      <c r="O24" s="161"/>
      <c r="P24" s="159"/>
    </row>
    <row r="25" spans="1:16" s="5" customFormat="1" ht="24.95" customHeight="1" x14ac:dyDescent="0.25">
      <c r="A25" s="18">
        <v>8</v>
      </c>
      <c r="B25" s="154"/>
      <c r="C25" s="161"/>
      <c r="D25" s="156"/>
      <c r="E25" s="161"/>
      <c r="F25" s="159"/>
      <c r="G25" s="355"/>
      <c r="H25" s="161"/>
      <c r="I25" s="156"/>
      <c r="J25" s="161"/>
      <c r="K25" s="159"/>
      <c r="L25" s="154"/>
      <c r="M25" s="161"/>
      <c r="N25" s="156"/>
      <c r="O25" s="161"/>
      <c r="P25" s="159"/>
    </row>
    <row r="26" spans="1:16" s="5" customFormat="1" ht="24.95" customHeight="1" x14ac:dyDescent="0.25">
      <c r="A26" s="18">
        <v>7</v>
      </c>
      <c r="B26" s="154"/>
      <c r="C26" s="161"/>
      <c r="D26" s="156"/>
      <c r="E26" s="161"/>
      <c r="F26" s="159"/>
      <c r="G26" s="355"/>
      <c r="H26" s="161"/>
      <c r="I26" s="156"/>
      <c r="J26" s="161"/>
      <c r="K26" s="159"/>
      <c r="L26" s="154"/>
      <c r="M26" s="161"/>
      <c r="N26" s="156"/>
      <c r="O26" s="161"/>
      <c r="P26" s="159"/>
    </row>
    <row r="27" spans="1:16" s="5" customFormat="1" ht="24.95" customHeight="1" x14ac:dyDescent="0.25">
      <c r="A27" s="18">
        <v>6</v>
      </c>
      <c r="B27" s="186"/>
      <c r="C27" s="187"/>
      <c r="D27" s="188"/>
      <c r="E27" s="187"/>
      <c r="F27" s="189"/>
      <c r="G27" s="356"/>
      <c r="H27" s="187"/>
      <c r="I27" s="188"/>
      <c r="J27" s="187"/>
      <c r="K27" s="189"/>
      <c r="L27" s="186"/>
      <c r="M27" s="187"/>
      <c r="N27" s="188"/>
      <c r="O27" s="187"/>
      <c r="P27" s="189"/>
    </row>
    <row r="28" spans="1:16" s="5" customFormat="1" ht="24.95" customHeight="1" x14ac:dyDescent="0.25">
      <c r="A28" s="167" t="s">
        <v>707</v>
      </c>
      <c r="B28" s="168">
        <f>SUM(B17:B27)</f>
        <v>0</v>
      </c>
      <c r="C28" s="168">
        <f t="shared" ref="C28:P28" si="2">SUM(C17:C27)</f>
        <v>0</v>
      </c>
      <c r="D28" s="169">
        <f t="shared" si="2"/>
        <v>0</v>
      </c>
      <c r="E28" s="168">
        <f t="shared" si="2"/>
        <v>0</v>
      </c>
      <c r="F28" s="169">
        <f t="shared" si="2"/>
        <v>0</v>
      </c>
      <c r="G28" s="168">
        <f t="shared" si="2"/>
        <v>0</v>
      </c>
      <c r="H28" s="168">
        <f t="shared" ref="H28" si="3">SUM(H17:H27)</f>
        <v>0</v>
      </c>
      <c r="I28" s="169">
        <f t="shared" ref="I28" si="4">SUM(I17:I27)</f>
        <v>0</v>
      </c>
      <c r="J28" s="168">
        <f t="shared" si="2"/>
        <v>0</v>
      </c>
      <c r="K28" s="169">
        <f t="shared" si="2"/>
        <v>0</v>
      </c>
      <c r="L28" s="168">
        <f t="shared" si="2"/>
        <v>0</v>
      </c>
      <c r="M28" s="168">
        <f t="shared" si="2"/>
        <v>0</v>
      </c>
      <c r="N28" s="168">
        <f t="shared" si="2"/>
        <v>0</v>
      </c>
      <c r="O28" s="168">
        <f t="shared" si="2"/>
        <v>0</v>
      </c>
      <c r="P28" s="168">
        <f t="shared" si="2"/>
        <v>0</v>
      </c>
    </row>
    <row r="29" spans="1:16" s="5" customFormat="1" ht="24.95" customHeight="1" x14ac:dyDescent="0.25">
      <c r="A29" s="18">
        <v>5</v>
      </c>
      <c r="B29" s="357"/>
      <c r="C29" s="183"/>
      <c r="D29" s="184"/>
      <c r="E29" s="183"/>
      <c r="F29" s="185"/>
      <c r="G29" s="354"/>
      <c r="H29" s="183"/>
      <c r="I29" s="184"/>
      <c r="J29" s="183"/>
      <c r="K29" s="185"/>
      <c r="L29" s="357"/>
      <c r="M29" s="183"/>
      <c r="N29" s="184"/>
      <c r="O29" s="183"/>
      <c r="P29" s="185"/>
    </row>
    <row r="30" spans="1:16" s="5" customFormat="1" ht="24.95" customHeight="1" x14ac:dyDescent="0.25">
      <c r="A30" s="18">
        <v>4</v>
      </c>
      <c r="B30" s="154"/>
      <c r="C30" s="161"/>
      <c r="D30" s="156"/>
      <c r="E30" s="161"/>
      <c r="F30" s="159"/>
      <c r="G30" s="355"/>
      <c r="H30" s="161"/>
      <c r="I30" s="156"/>
      <c r="J30" s="161"/>
      <c r="K30" s="159"/>
      <c r="L30" s="154"/>
      <c r="M30" s="161"/>
      <c r="N30" s="156"/>
      <c r="O30" s="161"/>
      <c r="P30" s="159"/>
    </row>
    <row r="31" spans="1:16" s="5" customFormat="1" ht="24.95" customHeight="1" x14ac:dyDescent="0.25">
      <c r="A31" s="18">
        <v>3</v>
      </c>
      <c r="B31" s="154"/>
      <c r="C31" s="161"/>
      <c r="D31" s="156"/>
      <c r="E31" s="161"/>
      <c r="F31" s="159"/>
      <c r="G31" s="355"/>
      <c r="H31" s="161"/>
      <c r="I31" s="156"/>
      <c r="J31" s="161"/>
      <c r="K31" s="159"/>
      <c r="L31" s="154"/>
      <c r="M31" s="161"/>
      <c r="N31" s="156"/>
      <c r="O31" s="161"/>
      <c r="P31" s="159"/>
    </row>
    <row r="32" spans="1:16" s="5" customFormat="1" ht="24.95" customHeight="1" x14ac:dyDescent="0.25">
      <c r="A32" s="18">
        <v>2</v>
      </c>
      <c r="B32" s="154"/>
      <c r="C32" s="161"/>
      <c r="D32" s="156"/>
      <c r="E32" s="161"/>
      <c r="F32" s="159"/>
      <c r="G32" s="355"/>
      <c r="H32" s="161"/>
      <c r="I32" s="156"/>
      <c r="J32" s="161"/>
      <c r="K32" s="159"/>
      <c r="L32" s="154"/>
      <c r="M32" s="161"/>
      <c r="N32" s="156"/>
      <c r="O32" s="161"/>
      <c r="P32" s="159"/>
    </row>
    <row r="33" spans="1:16" s="5" customFormat="1" ht="24.95" customHeight="1" x14ac:dyDescent="0.25">
      <c r="A33" s="19">
        <v>1</v>
      </c>
      <c r="B33" s="186"/>
      <c r="C33" s="187"/>
      <c r="D33" s="188"/>
      <c r="E33" s="187"/>
      <c r="F33" s="189"/>
      <c r="G33" s="356"/>
      <c r="H33" s="187"/>
      <c r="I33" s="188"/>
      <c r="J33" s="187"/>
      <c r="K33" s="189"/>
      <c r="L33" s="186"/>
      <c r="M33" s="187"/>
      <c r="N33" s="188"/>
      <c r="O33" s="187"/>
      <c r="P33" s="189"/>
    </row>
    <row r="34" spans="1:16" s="5" customFormat="1" ht="24.95" customHeight="1" x14ac:dyDescent="0.25">
      <c r="A34" s="165" t="s">
        <v>707</v>
      </c>
      <c r="B34" s="168">
        <f>SUM(B29:B33)</f>
        <v>0</v>
      </c>
      <c r="C34" s="168">
        <f t="shared" ref="C34:P34" si="5">SUM(C29:C33)</f>
        <v>0</v>
      </c>
      <c r="D34" s="169">
        <f t="shared" si="5"/>
        <v>0</v>
      </c>
      <c r="E34" s="168">
        <f t="shared" si="5"/>
        <v>0</v>
      </c>
      <c r="F34" s="169">
        <f t="shared" si="5"/>
        <v>0</v>
      </c>
      <c r="G34" s="168">
        <f t="shared" si="5"/>
        <v>0</v>
      </c>
      <c r="H34" s="168">
        <f t="shared" si="5"/>
        <v>0</v>
      </c>
      <c r="I34" s="169">
        <f t="shared" si="5"/>
        <v>0</v>
      </c>
      <c r="J34" s="168">
        <f t="shared" si="5"/>
        <v>0</v>
      </c>
      <c r="K34" s="169">
        <f t="shared" si="5"/>
        <v>0</v>
      </c>
      <c r="L34" s="168">
        <f t="shared" si="5"/>
        <v>0</v>
      </c>
      <c r="M34" s="168">
        <f>SUM(M29:M33)</f>
        <v>0</v>
      </c>
      <c r="N34" s="168">
        <f t="shared" si="5"/>
        <v>0</v>
      </c>
      <c r="O34" s="168">
        <f t="shared" si="5"/>
        <v>0</v>
      </c>
      <c r="P34" s="168">
        <f t="shared" si="5"/>
        <v>0</v>
      </c>
    </row>
    <row r="35" spans="1:16" s="5" customFormat="1" ht="24.95" customHeight="1" x14ac:dyDescent="0.25">
      <c r="A35" s="279" t="s">
        <v>706</v>
      </c>
      <c r="B35" s="280">
        <f>B34+B28+B16</f>
        <v>0</v>
      </c>
      <c r="C35" s="280">
        <f t="shared" ref="C35:P35" si="6">C34+C28+C16</f>
        <v>0</v>
      </c>
      <c r="D35" s="281">
        <f t="shared" si="6"/>
        <v>0</v>
      </c>
      <c r="E35" s="280">
        <f t="shared" si="6"/>
        <v>0</v>
      </c>
      <c r="F35" s="281">
        <f t="shared" si="6"/>
        <v>0</v>
      </c>
      <c r="G35" s="280">
        <f t="shared" si="6"/>
        <v>0</v>
      </c>
      <c r="H35" s="280">
        <f t="shared" si="6"/>
        <v>0</v>
      </c>
      <c r="I35" s="281">
        <f t="shared" si="6"/>
        <v>0</v>
      </c>
      <c r="J35" s="280">
        <f t="shared" si="6"/>
        <v>0</v>
      </c>
      <c r="K35" s="281">
        <f t="shared" si="6"/>
        <v>0</v>
      </c>
      <c r="L35" s="280">
        <f t="shared" si="6"/>
        <v>0</v>
      </c>
      <c r="M35" s="280">
        <f t="shared" si="6"/>
        <v>0</v>
      </c>
      <c r="N35" s="280">
        <f t="shared" si="6"/>
        <v>0</v>
      </c>
      <c r="O35" s="280">
        <f t="shared" si="6"/>
        <v>0</v>
      </c>
      <c r="P35" s="280">
        <f t="shared" si="6"/>
        <v>0</v>
      </c>
    </row>
    <row r="36" spans="1:16" s="5" customFormat="1" ht="33" customHeight="1" x14ac:dyDescent="0.25">
      <c r="A36" s="1024"/>
      <c r="B36" s="1024"/>
      <c r="C36" s="1024"/>
      <c r="D36" s="1024"/>
      <c r="E36" s="1024"/>
      <c r="F36" s="1024"/>
      <c r="G36" s="1024"/>
      <c r="H36" s="1024"/>
      <c r="I36" s="1024"/>
      <c r="J36" s="1024"/>
      <c r="K36" s="1024"/>
      <c r="L36" s="12"/>
      <c r="M36" s="12"/>
      <c r="N36" s="12"/>
      <c r="O36" s="12"/>
      <c r="P36" s="12"/>
    </row>
    <row r="37" spans="1:16" s="5" customFormat="1" x14ac:dyDescent="0.25">
      <c r="B37" s="12"/>
      <c r="C37" s="12"/>
      <c r="D37" s="157"/>
      <c r="E37" s="12"/>
      <c r="F37" s="157"/>
      <c r="G37" s="162"/>
      <c r="H37" s="12"/>
      <c r="I37" s="157"/>
      <c r="J37" s="12"/>
      <c r="K37" s="157"/>
      <c r="L37" s="12"/>
      <c r="M37" s="12"/>
      <c r="N37" s="12"/>
      <c r="O37" s="12"/>
      <c r="P37" s="12"/>
    </row>
    <row r="38" spans="1:16" s="5" customFormat="1" x14ac:dyDescent="0.25">
      <c r="B38" s="12"/>
      <c r="C38" s="12"/>
      <c r="D38" s="157"/>
      <c r="E38" s="12"/>
      <c r="F38" s="157"/>
      <c r="G38" s="162"/>
      <c r="H38" s="12"/>
      <c r="I38" s="157"/>
      <c r="J38" s="12"/>
      <c r="K38" s="157"/>
      <c r="L38" s="12"/>
      <c r="M38" s="12"/>
      <c r="N38" s="12"/>
      <c r="O38" s="12"/>
      <c r="P38" s="12"/>
    </row>
    <row r="39" spans="1:16" s="5" customFormat="1" x14ac:dyDescent="0.25">
      <c r="B39" s="12"/>
      <c r="C39" s="12"/>
      <c r="D39" s="157"/>
      <c r="E39" s="12"/>
      <c r="F39" s="157"/>
      <c r="G39" s="162"/>
      <c r="H39" s="12"/>
      <c r="I39" s="157"/>
      <c r="J39" s="12"/>
      <c r="K39" s="157"/>
      <c r="L39" s="12"/>
      <c r="M39" s="12"/>
      <c r="N39" s="12"/>
      <c r="O39" s="12"/>
      <c r="P39" s="12"/>
    </row>
    <row r="40" spans="1:16" s="5" customFormat="1" x14ac:dyDescent="0.25">
      <c r="B40" s="12"/>
      <c r="C40" s="12"/>
      <c r="D40" s="157"/>
      <c r="E40" s="12"/>
      <c r="F40" s="157"/>
      <c r="G40" s="162"/>
      <c r="H40" s="12"/>
      <c r="I40" s="157"/>
      <c r="J40" s="12"/>
      <c r="K40" s="157"/>
      <c r="L40" s="12"/>
      <c r="M40" s="496"/>
      <c r="N40" s="496"/>
      <c r="O40" s="496"/>
      <c r="P40" s="12"/>
    </row>
    <row r="41" spans="1:16" s="5" customFormat="1" x14ac:dyDescent="0.25">
      <c r="B41" s="12"/>
      <c r="C41" s="12"/>
      <c r="D41" s="157"/>
      <c r="E41" s="12"/>
      <c r="F41" s="157"/>
      <c r="G41" s="966" t="s">
        <v>840</v>
      </c>
      <c r="H41" s="966"/>
      <c r="I41" s="966"/>
      <c r="L41" s="12"/>
      <c r="M41" s="494" t="s">
        <v>855</v>
      </c>
      <c r="N41" s="494"/>
      <c r="O41" s="495"/>
      <c r="P41" s="468"/>
    </row>
    <row r="42" spans="1:16" s="5" customFormat="1" x14ac:dyDescent="0.25">
      <c r="B42" s="12"/>
      <c r="C42" s="12"/>
      <c r="D42" s="157"/>
      <c r="E42" s="12"/>
      <c r="F42" s="157"/>
      <c r="G42" s="162"/>
      <c r="H42" s="12"/>
      <c r="I42" s="157"/>
      <c r="J42" s="12"/>
      <c r="K42" s="157"/>
      <c r="L42" s="12"/>
      <c r="M42" s="12"/>
      <c r="N42" s="12"/>
      <c r="O42" s="12"/>
      <c r="P42" s="12"/>
    </row>
    <row r="43" spans="1:16" s="5" customFormat="1" x14ac:dyDescent="0.25">
      <c r="B43" s="12"/>
      <c r="C43" s="12"/>
      <c r="D43" s="157"/>
      <c r="E43" s="12"/>
      <c r="F43" s="157"/>
      <c r="G43" s="162"/>
      <c r="H43" s="12"/>
      <c r="I43" s="157"/>
      <c r="J43" s="12"/>
      <c r="K43" s="157"/>
      <c r="L43" s="12"/>
      <c r="M43" s="12"/>
      <c r="N43" s="12"/>
      <c r="O43" s="12"/>
      <c r="P43" s="12"/>
    </row>
    <row r="44" spans="1:16" s="5" customFormat="1" x14ac:dyDescent="0.25">
      <c r="B44" s="12"/>
      <c r="C44" s="12"/>
      <c r="D44" s="157"/>
      <c r="E44" s="12"/>
      <c r="F44" s="157"/>
      <c r="G44" s="162"/>
      <c r="H44" s="12"/>
      <c r="I44" s="157"/>
      <c r="J44" s="12"/>
      <c r="K44" s="157"/>
      <c r="L44" s="12"/>
      <c r="M44" s="12"/>
      <c r="N44" s="12"/>
      <c r="O44" s="12"/>
      <c r="P44" s="12"/>
    </row>
    <row r="45" spans="1:16" s="5" customFormat="1" x14ac:dyDescent="0.25">
      <c r="B45" s="12"/>
      <c r="C45" s="526"/>
      <c r="D45" s="157"/>
      <c r="E45" s="12"/>
      <c r="F45" s="157"/>
      <c r="G45" s="162"/>
      <c r="H45" s="12"/>
      <c r="I45" s="157"/>
      <c r="J45" s="12"/>
      <c r="K45" s="157"/>
      <c r="L45" s="12"/>
      <c r="M45" s="12"/>
      <c r="N45" s="12"/>
      <c r="O45" s="12"/>
      <c r="P45" s="12"/>
    </row>
    <row r="46" spans="1:16" s="5" customFormat="1" x14ac:dyDescent="0.25">
      <c r="B46" s="12"/>
      <c r="C46" s="12"/>
      <c r="D46" s="157"/>
      <c r="E46" s="12"/>
      <c r="F46" s="157"/>
      <c r="G46" s="162"/>
      <c r="H46" s="12"/>
      <c r="I46" s="157"/>
      <c r="J46" s="12"/>
      <c r="K46" s="157"/>
      <c r="L46" s="12"/>
      <c r="M46" s="12"/>
      <c r="N46" s="12"/>
      <c r="O46" s="12"/>
      <c r="P46" s="12"/>
    </row>
    <row r="47" spans="1:16" s="5" customFormat="1" x14ac:dyDescent="0.25">
      <c r="B47" s="12"/>
      <c r="C47" s="12"/>
      <c r="D47" s="157"/>
      <c r="E47" s="12"/>
      <c r="F47" s="157"/>
      <c r="G47" s="162"/>
      <c r="H47" s="12"/>
      <c r="I47" s="157"/>
      <c r="J47" s="12"/>
      <c r="K47" s="157"/>
      <c r="L47" s="12"/>
      <c r="M47" s="12"/>
      <c r="N47" s="12"/>
      <c r="O47" s="12"/>
      <c r="P47" s="12"/>
    </row>
    <row r="48" spans="1:16" s="5" customFormat="1" x14ac:dyDescent="0.25">
      <c r="B48" s="12"/>
      <c r="C48" s="12"/>
      <c r="D48" s="157"/>
      <c r="E48" s="12"/>
      <c r="F48" s="157"/>
      <c r="G48" s="162"/>
      <c r="H48" s="12"/>
      <c r="I48" s="157"/>
      <c r="J48" s="12"/>
      <c r="K48" s="157"/>
      <c r="L48" s="12"/>
      <c r="M48" s="12"/>
      <c r="N48" s="12"/>
      <c r="O48" s="12"/>
      <c r="P48" s="12"/>
    </row>
    <row r="49" spans="2:16" s="5" customFormat="1" x14ac:dyDescent="0.25">
      <c r="B49" s="12"/>
      <c r="C49" s="12"/>
      <c r="D49" s="157"/>
      <c r="E49" s="12"/>
      <c r="F49" s="157"/>
      <c r="G49" s="162"/>
      <c r="H49" s="12"/>
      <c r="I49" s="157"/>
      <c r="J49" s="12"/>
      <c r="K49" s="157"/>
      <c r="L49" s="12"/>
      <c r="M49" s="12"/>
      <c r="N49" s="12"/>
      <c r="O49" s="12"/>
      <c r="P49" s="12"/>
    </row>
    <row r="50" spans="2:16" s="5" customFormat="1" x14ac:dyDescent="0.25">
      <c r="B50" s="12"/>
      <c r="C50" s="12"/>
      <c r="D50" s="157"/>
      <c r="E50" s="12"/>
      <c r="F50" s="157"/>
      <c r="G50" s="162"/>
      <c r="H50" s="12"/>
      <c r="I50" s="157"/>
      <c r="J50" s="12"/>
      <c r="K50" s="157"/>
      <c r="L50" s="12"/>
      <c r="M50" s="12"/>
      <c r="N50" s="12"/>
      <c r="O50" s="12"/>
      <c r="P50" s="12"/>
    </row>
    <row r="51" spans="2:16" s="5" customFormat="1" x14ac:dyDescent="0.25">
      <c r="B51" s="12"/>
      <c r="C51" s="12"/>
      <c r="D51" s="157"/>
      <c r="E51" s="12"/>
      <c r="F51" s="157"/>
      <c r="G51" s="162"/>
      <c r="H51" s="12"/>
      <c r="I51" s="157"/>
      <c r="J51" s="12"/>
      <c r="K51" s="157"/>
      <c r="L51" s="12"/>
      <c r="M51" s="12"/>
      <c r="N51" s="12"/>
      <c r="O51" s="12"/>
      <c r="P51" s="12"/>
    </row>
    <row r="52" spans="2:16" s="5" customFormat="1" x14ac:dyDescent="0.25">
      <c r="B52" s="12"/>
      <c r="C52" s="12"/>
      <c r="D52" s="157"/>
      <c r="E52" s="12"/>
      <c r="F52" s="157"/>
      <c r="G52" s="162"/>
      <c r="H52" s="12"/>
      <c r="I52" s="157"/>
      <c r="J52" s="12"/>
      <c r="K52" s="157"/>
      <c r="L52" s="12"/>
      <c r="M52" s="12"/>
      <c r="N52" s="12"/>
      <c r="O52" s="12"/>
      <c r="P52" s="12"/>
    </row>
    <row r="53" spans="2:16" s="5" customFormat="1" x14ac:dyDescent="0.25">
      <c r="B53" s="12"/>
      <c r="C53" s="12"/>
      <c r="D53" s="157"/>
      <c r="E53" s="12"/>
      <c r="F53" s="157"/>
      <c r="G53" s="162"/>
      <c r="H53" s="12"/>
      <c r="I53" s="157"/>
      <c r="J53" s="12"/>
      <c r="K53" s="157"/>
      <c r="L53" s="12"/>
      <c r="M53" s="12"/>
      <c r="N53" s="12"/>
      <c r="O53" s="12"/>
      <c r="P53" s="12"/>
    </row>
    <row r="54" spans="2:16" s="5" customFormat="1" x14ac:dyDescent="0.25">
      <c r="B54" s="12"/>
      <c r="C54" s="12"/>
      <c r="D54" s="157"/>
      <c r="E54" s="12"/>
      <c r="F54" s="157"/>
      <c r="G54" s="162"/>
      <c r="H54" s="12"/>
      <c r="I54" s="157"/>
      <c r="J54" s="12"/>
      <c r="K54" s="157"/>
      <c r="L54" s="12"/>
      <c r="M54" s="12"/>
      <c r="N54" s="12"/>
      <c r="O54" s="12"/>
      <c r="P54" s="12"/>
    </row>
    <row r="55" spans="2:16" s="5" customFormat="1" x14ac:dyDescent="0.25">
      <c r="B55" s="12"/>
      <c r="C55" s="12"/>
      <c r="D55" s="157"/>
      <c r="E55" s="12"/>
      <c r="F55" s="157"/>
      <c r="G55" s="162"/>
      <c r="H55" s="12"/>
      <c r="I55" s="157"/>
      <c r="J55" s="12"/>
      <c r="K55" s="157"/>
      <c r="L55" s="12"/>
      <c r="M55" s="12"/>
      <c r="N55" s="12"/>
      <c r="O55" s="12"/>
      <c r="P55" s="12"/>
    </row>
    <row r="56" spans="2:16" s="5" customFormat="1" x14ac:dyDescent="0.25">
      <c r="B56" s="12"/>
      <c r="C56" s="12"/>
      <c r="D56" s="157"/>
      <c r="E56" s="12"/>
      <c r="F56" s="157"/>
      <c r="G56" s="162"/>
      <c r="H56" s="12"/>
      <c r="I56" s="157"/>
      <c r="J56" s="12"/>
      <c r="K56" s="157"/>
      <c r="L56" s="12"/>
      <c r="M56" s="12"/>
      <c r="N56" s="12"/>
      <c r="O56" s="12"/>
      <c r="P56" s="12"/>
    </row>
    <row r="57" spans="2:16" s="5" customFormat="1" x14ac:dyDescent="0.25">
      <c r="B57" s="12"/>
      <c r="C57" s="12"/>
      <c r="D57" s="157"/>
      <c r="E57" s="12"/>
      <c r="F57" s="157"/>
      <c r="G57" s="162"/>
      <c r="H57" s="12"/>
      <c r="I57" s="157"/>
      <c r="J57" s="12"/>
      <c r="K57" s="157"/>
      <c r="L57" s="12"/>
      <c r="M57" s="12"/>
      <c r="N57" s="12"/>
      <c r="O57" s="12"/>
      <c r="P57" s="12"/>
    </row>
    <row r="58" spans="2:16" s="5" customFormat="1" x14ac:dyDescent="0.25">
      <c r="B58" s="12"/>
      <c r="C58" s="12"/>
      <c r="D58" s="157"/>
      <c r="E58" s="12"/>
      <c r="F58" s="157"/>
      <c r="G58" s="162"/>
      <c r="H58" s="12"/>
      <c r="I58" s="157"/>
      <c r="J58" s="12"/>
      <c r="K58" s="157"/>
      <c r="L58" s="12"/>
      <c r="M58" s="12"/>
      <c r="N58" s="12"/>
      <c r="O58" s="12"/>
      <c r="P58" s="12"/>
    </row>
    <row r="59" spans="2:16" s="5" customFormat="1" x14ac:dyDescent="0.25">
      <c r="B59" s="12"/>
      <c r="C59" s="12"/>
      <c r="D59" s="157"/>
      <c r="E59" s="12"/>
      <c r="F59" s="157"/>
      <c r="G59" s="162"/>
      <c r="H59" s="12"/>
      <c r="I59" s="157"/>
      <c r="J59" s="12"/>
      <c r="K59" s="157"/>
      <c r="L59" s="12"/>
      <c r="M59" s="12"/>
      <c r="N59" s="12"/>
      <c r="O59" s="12"/>
      <c r="P59" s="12"/>
    </row>
    <row r="60" spans="2:16" s="5" customFormat="1" x14ac:dyDescent="0.25">
      <c r="B60" s="12"/>
      <c r="C60" s="12"/>
      <c r="D60" s="157"/>
      <c r="E60" s="12"/>
      <c r="F60" s="157"/>
      <c r="G60" s="162"/>
      <c r="H60" s="12"/>
      <c r="I60" s="157"/>
      <c r="J60" s="12"/>
      <c r="K60" s="157"/>
      <c r="L60" s="12"/>
      <c r="M60" s="12"/>
      <c r="N60" s="12"/>
      <c r="O60" s="12"/>
      <c r="P60" s="12"/>
    </row>
    <row r="61" spans="2:16" s="5" customFormat="1" x14ac:dyDescent="0.25">
      <c r="B61" s="12"/>
      <c r="C61" s="12"/>
      <c r="D61" s="157"/>
      <c r="E61" s="12"/>
      <c r="F61" s="157"/>
      <c r="G61" s="162"/>
      <c r="H61" s="12"/>
      <c r="I61" s="157"/>
      <c r="J61" s="12"/>
      <c r="K61" s="157"/>
      <c r="L61" s="12"/>
      <c r="M61" s="12"/>
      <c r="N61" s="12"/>
      <c r="O61" s="12"/>
      <c r="P61" s="12"/>
    </row>
    <row r="62" spans="2:16" s="5" customFormat="1" x14ac:dyDescent="0.25">
      <c r="B62" s="12"/>
      <c r="C62" s="12"/>
      <c r="D62" s="157"/>
      <c r="E62" s="12"/>
      <c r="F62" s="157"/>
      <c r="G62" s="162"/>
      <c r="H62" s="12"/>
      <c r="I62" s="157"/>
      <c r="J62" s="12"/>
      <c r="K62" s="157"/>
      <c r="L62" s="12"/>
      <c r="M62" s="12"/>
      <c r="N62" s="12"/>
      <c r="O62" s="12"/>
      <c r="P62" s="12"/>
    </row>
    <row r="63" spans="2:16" s="5" customFormat="1" x14ac:dyDescent="0.25">
      <c r="B63" s="12"/>
      <c r="C63" s="12"/>
      <c r="D63" s="157"/>
      <c r="E63" s="12"/>
      <c r="F63" s="157"/>
      <c r="G63" s="162"/>
      <c r="H63" s="12"/>
      <c r="I63" s="157"/>
      <c r="J63" s="12"/>
      <c r="K63" s="157"/>
      <c r="L63" s="12"/>
      <c r="M63" s="12"/>
      <c r="N63" s="12"/>
      <c r="O63" s="12"/>
      <c r="P63" s="12"/>
    </row>
    <row r="64" spans="2:16" s="5" customFormat="1" x14ac:dyDescent="0.25">
      <c r="B64" s="12"/>
      <c r="C64" s="12"/>
      <c r="D64" s="157"/>
      <c r="E64" s="12"/>
      <c r="F64" s="157"/>
      <c r="G64" s="162"/>
      <c r="H64" s="12"/>
      <c r="I64" s="157"/>
      <c r="J64" s="12"/>
      <c r="K64" s="157"/>
      <c r="L64" s="12"/>
      <c r="M64" s="12"/>
      <c r="N64" s="12"/>
      <c r="O64" s="12"/>
      <c r="P64" s="12"/>
    </row>
  </sheetData>
  <mergeCells count="21">
    <mergeCell ref="O1:P1"/>
    <mergeCell ref="A2:P2"/>
    <mergeCell ref="A3:K3"/>
    <mergeCell ref="A6:P6"/>
    <mergeCell ref="A7:A9"/>
    <mergeCell ref="B7:F7"/>
    <mergeCell ref="G7:K7"/>
    <mergeCell ref="L7:P7"/>
    <mergeCell ref="M8:N8"/>
    <mergeCell ref="O8:P8"/>
    <mergeCell ref="O5:P5"/>
    <mergeCell ref="L8:L9"/>
    <mergeCell ref="C8:D8"/>
    <mergeCell ref="E8:F8"/>
    <mergeCell ref="H8:I8"/>
    <mergeCell ref="J8:K8"/>
    <mergeCell ref="G41:I41"/>
    <mergeCell ref="A36:K36"/>
    <mergeCell ref="A4:D4"/>
    <mergeCell ref="B8:B9"/>
    <mergeCell ref="G8:G9"/>
  </mergeCells>
  <printOptions horizontalCentered="1"/>
  <pageMargins left="0.5" right="0.25" top="0.25" bottom="0.25" header="0.25" footer="0.25"/>
  <pageSetup paperSize="9" scale="96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W76"/>
  <sheetViews>
    <sheetView view="pageBreakPreview" topLeftCell="A49" zoomScaleNormal="90" zoomScaleSheetLayoutView="100" workbookViewId="0">
      <selection activeCell="L1" sqref="L1:M1"/>
    </sheetView>
  </sheetViews>
  <sheetFormatPr defaultRowHeight="14.25" x14ac:dyDescent="0.2"/>
  <cols>
    <col min="1" max="1" width="3.7109375" style="39" customWidth="1"/>
    <col min="2" max="2" width="32.7109375" style="142" customWidth="1"/>
    <col min="3" max="3" width="11.7109375" style="142" customWidth="1"/>
    <col min="4" max="4" width="9.7109375" style="142" customWidth="1"/>
    <col min="5" max="13" width="9.5703125" style="1" customWidth="1"/>
    <col min="14" max="14" width="36.85546875" style="1" customWidth="1"/>
    <col min="15" max="21" width="14.28515625" style="1" customWidth="1"/>
    <col min="22" max="236" width="9.140625" style="1"/>
    <col min="237" max="237" width="38.5703125" style="1" customWidth="1"/>
    <col min="238" max="238" width="6.5703125" style="1" customWidth="1"/>
    <col min="239" max="239" width="7.7109375" style="1" bestFit="1" customWidth="1"/>
    <col min="240" max="240" width="7.28515625" style="1" customWidth="1"/>
    <col min="241" max="241" width="6.5703125" style="1" bestFit="1" customWidth="1"/>
    <col min="242" max="242" width="7.28515625" style="1" bestFit="1" customWidth="1"/>
    <col min="243" max="243" width="8.140625" style="1" customWidth="1"/>
    <col min="244" max="244" width="7.140625" style="1" customWidth="1"/>
    <col min="245" max="245" width="7.7109375" style="1" bestFit="1" customWidth="1"/>
    <col min="246" max="246" width="7.28515625" style="1" customWidth="1"/>
    <col min="247" max="247" width="7" style="1" customWidth="1"/>
    <col min="248" max="248" width="7.5703125" style="1" customWidth="1"/>
    <col min="249" max="249" width="7.140625" style="1" customWidth="1"/>
    <col min="250" max="250" width="7" style="1" customWidth="1"/>
    <col min="251" max="251" width="7.5703125" style="1" customWidth="1"/>
    <col min="252" max="252" width="7.140625" style="1" customWidth="1"/>
    <col min="253" max="269" width="8.7109375" style="1" customWidth="1"/>
    <col min="270" max="270" width="36.85546875" style="1" customWidth="1"/>
    <col min="271" max="277" width="14.28515625" style="1" customWidth="1"/>
    <col min="278" max="492" width="9.140625" style="1"/>
    <col min="493" max="493" width="38.5703125" style="1" customWidth="1"/>
    <col min="494" max="494" width="6.5703125" style="1" customWidth="1"/>
    <col min="495" max="495" width="7.7109375" style="1" bestFit="1" customWidth="1"/>
    <col min="496" max="496" width="7.28515625" style="1" customWidth="1"/>
    <col min="497" max="497" width="6.5703125" style="1" bestFit="1" customWidth="1"/>
    <col min="498" max="498" width="7.28515625" style="1" bestFit="1" customWidth="1"/>
    <col min="499" max="499" width="8.140625" style="1" customWidth="1"/>
    <col min="500" max="500" width="7.140625" style="1" customWidth="1"/>
    <col min="501" max="501" width="7.7109375" style="1" bestFit="1" customWidth="1"/>
    <col min="502" max="502" width="7.28515625" style="1" customWidth="1"/>
    <col min="503" max="503" width="7" style="1" customWidth="1"/>
    <col min="504" max="504" width="7.5703125" style="1" customWidth="1"/>
    <col min="505" max="505" width="7.140625" style="1" customWidth="1"/>
    <col min="506" max="506" width="7" style="1" customWidth="1"/>
    <col min="507" max="507" width="7.5703125" style="1" customWidth="1"/>
    <col min="508" max="508" width="7.140625" style="1" customWidth="1"/>
    <col min="509" max="525" width="8.7109375" style="1" customWidth="1"/>
    <col min="526" max="526" width="36.85546875" style="1" customWidth="1"/>
    <col min="527" max="533" width="14.28515625" style="1" customWidth="1"/>
    <col min="534" max="748" width="9.140625" style="1"/>
    <col min="749" max="749" width="38.5703125" style="1" customWidth="1"/>
    <col min="750" max="750" width="6.5703125" style="1" customWidth="1"/>
    <col min="751" max="751" width="7.7109375" style="1" bestFit="1" customWidth="1"/>
    <col min="752" max="752" width="7.28515625" style="1" customWidth="1"/>
    <col min="753" max="753" width="6.5703125" style="1" bestFit="1" customWidth="1"/>
    <col min="754" max="754" width="7.28515625" style="1" bestFit="1" customWidth="1"/>
    <col min="755" max="755" width="8.140625" style="1" customWidth="1"/>
    <col min="756" max="756" width="7.140625" style="1" customWidth="1"/>
    <col min="757" max="757" width="7.7109375" style="1" bestFit="1" customWidth="1"/>
    <col min="758" max="758" width="7.28515625" style="1" customWidth="1"/>
    <col min="759" max="759" width="7" style="1" customWidth="1"/>
    <col min="760" max="760" width="7.5703125" style="1" customWidth="1"/>
    <col min="761" max="761" width="7.140625" style="1" customWidth="1"/>
    <col min="762" max="762" width="7" style="1" customWidth="1"/>
    <col min="763" max="763" width="7.5703125" style="1" customWidth="1"/>
    <col min="764" max="764" width="7.140625" style="1" customWidth="1"/>
    <col min="765" max="781" width="8.7109375" style="1" customWidth="1"/>
    <col min="782" max="782" width="36.85546875" style="1" customWidth="1"/>
    <col min="783" max="789" width="14.28515625" style="1" customWidth="1"/>
    <col min="790" max="1004" width="9.140625" style="1"/>
    <col min="1005" max="1005" width="38.5703125" style="1" customWidth="1"/>
    <col min="1006" max="1006" width="6.5703125" style="1" customWidth="1"/>
    <col min="1007" max="1007" width="7.7109375" style="1" bestFit="1" customWidth="1"/>
    <col min="1008" max="1008" width="7.28515625" style="1" customWidth="1"/>
    <col min="1009" max="1009" width="6.5703125" style="1" bestFit="1" customWidth="1"/>
    <col min="1010" max="1010" width="7.28515625" style="1" bestFit="1" customWidth="1"/>
    <col min="1011" max="1011" width="8.140625" style="1" customWidth="1"/>
    <col min="1012" max="1012" width="7.140625" style="1" customWidth="1"/>
    <col min="1013" max="1013" width="7.7109375" style="1" bestFit="1" customWidth="1"/>
    <col min="1014" max="1014" width="7.28515625" style="1" customWidth="1"/>
    <col min="1015" max="1015" width="7" style="1" customWidth="1"/>
    <col min="1016" max="1016" width="7.5703125" style="1" customWidth="1"/>
    <col min="1017" max="1017" width="7.140625" style="1" customWidth="1"/>
    <col min="1018" max="1018" width="7" style="1" customWidth="1"/>
    <col min="1019" max="1019" width="7.5703125" style="1" customWidth="1"/>
    <col min="1020" max="1020" width="7.140625" style="1" customWidth="1"/>
    <col min="1021" max="1037" width="8.7109375" style="1" customWidth="1"/>
    <col min="1038" max="1038" width="36.85546875" style="1" customWidth="1"/>
    <col min="1039" max="1045" width="14.28515625" style="1" customWidth="1"/>
    <col min="1046" max="1260" width="9.140625" style="1"/>
    <col min="1261" max="1261" width="38.5703125" style="1" customWidth="1"/>
    <col min="1262" max="1262" width="6.5703125" style="1" customWidth="1"/>
    <col min="1263" max="1263" width="7.7109375" style="1" bestFit="1" customWidth="1"/>
    <col min="1264" max="1264" width="7.28515625" style="1" customWidth="1"/>
    <col min="1265" max="1265" width="6.5703125" style="1" bestFit="1" customWidth="1"/>
    <col min="1266" max="1266" width="7.28515625" style="1" bestFit="1" customWidth="1"/>
    <col min="1267" max="1267" width="8.140625" style="1" customWidth="1"/>
    <col min="1268" max="1268" width="7.140625" style="1" customWidth="1"/>
    <col min="1269" max="1269" width="7.7109375" style="1" bestFit="1" customWidth="1"/>
    <col min="1270" max="1270" width="7.28515625" style="1" customWidth="1"/>
    <col min="1271" max="1271" width="7" style="1" customWidth="1"/>
    <col min="1272" max="1272" width="7.5703125" style="1" customWidth="1"/>
    <col min="1273" max="1273" width="7.140625" style="1" customWidth="1"/>
    <col min="1274" max="1274" width="7" style="1" customWidth="1"/>
    <col min="1275" max="1275" width="7.5703125" style="1" customWidth="1"/>
    <col min="1276" max="1276" width="7.140625" style="1" customWidth="1"/>
    <col min="1277" max="1293" width="8.7109375" style="1" customWidth="1"/>
    <col min="1294" max="1294" width="36.85546875" style="1" customWidth="1"/>
    <col min="1295" max="1301" width="14.28515625" style="1" customWidth="1"/>
    <col min="1302" max="1516" width="9.140625" style="1"/>
    <col min="1517" max="1517" width="38.5703125" style="1" customWidth="1"/>
    <col min="1518" max="1518" width="6.5703125" style="1" customWidth="1"/>
    <col min="1519" max="1519" width="7.7109375" style="1" bestFit="1" customWidth="1"/>
    <col min="1520" max="1520" width="7.28515625" style="1" customWidth="1"/>
    <col min="1521" max="1521" width="6.5703125" style="1" bestFit="1" customWidth="1"/>
    <col min="1522" max="1522" width="7.28515625" style="1" bestFit="1" customWidth="1"/>
    <col min="1523" max="1523" width="8.140625" style="1" customWidth="1"/>
    <col min="1524" max="1524" width="7.140625" style="1" customWidth="1"/>
    <col min="1525" max="1525" width="7.7109375" style="1" bestFit="1" customWidth="1"/>
    <col min="1526" max="1526" width="7.28515625" style="1" customWidth="1"/>
    <col min="1527" max="1527" width="7" style="1" customWidth="1"/>
    <col min="1528" max="1528" width="7.5703125" style="1" customWidth="1"/>
    <col min="1529" max="1529" width="7.140625" style="1" customWidth="1"/>
    <col min="1530" max="1530" width="7" style="1" customWidth="1"/>
    <col min="1531" max="1531" width="7.5703125" style="1" customWidth="1"/>
    <col min="1532" max="1532" width="7.140625" style="1" customWidth="1"/>
    <col min="1533" max="1549" width="8.7109375" style="1" customWidth="1"/>
    <col min="1550" max="1550" width="36.85546875" style="1" customWidth="1"/>
    <col min="1551" max="1557" width="14.28515625" style="1" customWidth="1"/>
    <col min="1558" max="1772" width="9.140625" style="1"/>
    <col min="1773" max="1773" width="38.5703125" style="1" customWidth="1"/>
    <col min="1774" max="1774" width="6.5703125" style="1" customWidth="1"/>
    <col min="1775" max="1775" width="7.7109375" style="1" bestFit="1" customWidth="1"/>
    <col min="1776" max="1776" width="7.28515625" style="1" customWidth="1"/>
    <col min="1777" max="1777" width="6.5703125" style="1" bestFit="1" customWidth="1"/>
    <col min="1778" max="1778" width="7.28515625" style="1" bestFit="1" customWidth="1"/>
    <col min="1779" max="1779" width="8.140625" style="1" customWidth="1"/>
    <col min="1780" max="1780" width="7.140625" style="1" customWidth="1"/>
    <col min="1781" max="1781" width="7.7109375" style="1" bestFit="1" customWidth="1"/>
    <col min="1782" max="1782" width="7.28515625" style="1" customWidth="1"/>
    <col min="1783" max="1783" width="7" style="1" customWidth="1"/>
    <col min="1784" max="1784" width="7.5703125" style="1" customWidth="1"/>
    <col min="1785" max="1785" width="7.140625" style="1" customWidth="1"/>
    <col min="1786" max="1786" width="7" style="1" customWidth="1"/>
    <col min="1787" max="1787" width="7.5703125" style="1" customWidth="1"/>
    <col min="1788" max="1788" width="7.140625" style="1" customWidth="1"/>
    <col min="1789" max="1805" width="8.7109375" style="1" customWidth="1"/>
    <col min="1806" max="1806" width="36.85546875" style="1" customWidth="1"/>
    <col min="1807" max="1813" width="14.28515625" style="1" customWidth="1"/>
    <col min="1814" max="2028" width="9.140625" style="1"/>
    <col min="2029" max="2029" width="38.5703125" style="1" customWidth="1"/>
    <col min="2030" max="2030" width="6.5703125" style="1" customWidth="1"/>
    <col min="2031" max="2031" width="7.7109375" style="1" bestFit="1" customWidth="1"/>
    <col min="2032" max="2032" width="7.28515625" style="1" customWidth="1"/>
    <col min="2033" max="2033" width="6.5703125" style="1" bestFit="1" customWidth="1"/>
    <col min="2034" max="2034" width="7.28515625" style="1" bestFit="1" customWidth="1"/>
    <col min="2035" max="2035" width="8.140625" style="1" customWidth="1"/>
    <col min="2036" max="2036" width="7.140625" style="1" customWidth="1"/>
    <col min="2037" max="2037" width="7.7109375" style="1" bestFit="1" customWidth="1"/>
    <col min="2038" max="2038" width="7.28515625" style="1" customWidth="1"/>
    <col min="2039" max="2039" width="7" style="1" customWidth="1"/>
    <col min="2040" max="2040" width="7.5703125" style="1" customWidth="1"/>
    <col min="2041" max="2041" width="7.140625" style="1" customWidth="1"/>
    <col min="2042" max="2042" width="7" style="1" customWidth="1"/>
    <col min="2043" max="2043" width="7.5703125" style="1" customWidth="1"/>
    <col min="2044" max="2044" width="7.140625" style="1" customWidth="1"/>
    <col min="2045" max="2061" width="8.7109375" style="1" customWidth="1"/>
    <col min="2062" max="2062" width="36.85546875" style="1" customWidth="1"/>
    <col min="2063" max="2069" width="14.28515625" style="1" customWidth="1"/>
    <col min="2070" max="2284" width="9.140625" style="1"/>
    <col min="2285" max="2285" width="38.5703125" style="1" customWidth="1"/>
    <col min="2286" max="2286" width="6.5703125" style="1" customWidth="1"/>
    <col min="2287" max="2287" width="7.7109375" style="1" bestFit="1" customWidth="1"/>
    <col min="2288" max="2288" width="7.28515625" style="1" customWidth="1"/>
    <col min="2289" max="2289" width="6.5703125" style="1" bestFit="1" customWidth="1"/>
    <col min="2290" max="2290" width="7.28515625" style="1" bestFit="1" customWidth="1"/>
    <col min="2291" max="2291" width="8.140625" style="1" customWidth="1"/>
    <col min="2292" max="2292" width="7.140625" style="1" customWidth="1"/>
    <col min="2293" max="2293" width="7.7109375" style="1" bestFit="1" customWidth="1"/>
    <col min="2294" max="2294" width="7.28515625" style="1" customWidth="1"/>
    <col min="2295" max="2295" width="7" style="1" customWidth="1"/>
    <col min="2296" max="2296" width="7.5703125" style="1" customWidth="1"/>
    <col min="2297" max="2297" width="7.140625" style="1" customWidth="1"/>
    <col min="2298" max="2298" width="7" style="1" customWidth="1"/>
    <col min="2299" max="2299" width="7.5703125" style="1" customWidth="1"/>
    <col min="2300" max="2300" width="7.140625" style="1" customWidth="1"/>
    <col min="2301" max="2317" width="8.7109375" style="1" customWidth="1"/>
    <col min="2318" max="2318" width="36.85546875" style="1" customWidth="1"/>
    <col min="2319" max="2325" width="14.28515625" style="1" customWidth="1"/>
    <col min="2326" max="2540" width="9.140625" style="1"/>
    <col min="2541" max="2541" width="38.5703125" style="1" customWidth="1"/>
    <col min="2542" max="2542" width="6.5703125" style="1" customWidth="1"/>
    <col min="2543" max="2543" width="7.7109375" style="1" bestFit="1" customWidth="1"/>
    <col min="2544" max="2544" width="7.28515625" style="1" customWidth="1"/>
    <col min="2545" max="2545" width="6.5703125" style="1" bestFit="1" customWidth="1"/>
    <col min="2546" max="2546" width="7.28515625" style="1" bestFit="1" customWidth="1"/>
    <col min="2547" max="2547" width="8.140625" style="1" customWidth="1"/>
    <col min="2548" max="2548" width="7.140625" style="1" customWidth="1"/>
    <col min="2549" max="2549" width="7.7109375" style="1" bestFit="1" customWidth="1"/>
    <col min="2550" max="2550" width="7.28515625" style="1" customWidth="1"/>
    <col min="2551" max="2551" width="7" style="1" customWidth="1"/>
    <col min="2552" max="2552" width="7.5703125" style="1" customWidth="1"/>
    <col min="2553" max="2553" width="7.140625" style="1" customWidth="1"/>
    <col min="2554" max="2554" width="7" style="1" customWidth="1"/>
    <col min="2555" max="2555" width="7.5703125" style="1" customWidth="1"/>
    <col min="2556" max="2556" width="7.140625" style="1" customWidth="1"/>
    <col min="2557" max="2573" width="8.7109375" style="1" customWidth="1"/>
    <col min="2574" max="2574" width="36.85546875" style="1" customWidth="1"/>
    <col min="2575" max="2581" width="14.28515625" style="1" customWidth="1"/>
    <col min="2582" max="2796" width="9.140625" style="1"/>
    <col min="2797" max="2797" width="38.5703125" style="1" customWidth="1"/>
    <col min="2798" max="2798" width="6.5703125" style="1" customWidth="1"/>
    <col min="2799" max="2799" width="7.7109375" style="1" bestFit="1" customWidth="1"/>
    <col min="2800" max="2800" width="7.28515625" style="1" customWidth="1"/>
    <col min="2801" max="2801" width="6.5703125" style="1" bestFit="1" customWidth="1"/>
    <col min="2802" max="2802" width="7.28515625" style="1" bestFit="1" customWidth="1"/>
    <col min="2803" max="2803" width="8.140625" style="1" customWidth="1"/>
    <col min="2804" max="2804" width="7.140625" style="1" customWidth="1"/>
    <col min="2805" max="2805" width="7.7109375" style="1" bestFit="1" customWidth="1"/>
    <col min="2806" max="2806" width="7.28515625" style="1" customWidth="1"/>
    <col min="2807" max="2807" width="7" style="1" customWidth="1"/>
    <col min="2808" max="2808" width="7.5703125" style="1" customWidth="1"/>
    <col min="2809" max="2809" width="7.140625" style="1" customWidth="1"/>
    <col min="2810" max="2810" width="7" style="1" customWidth="1"/>
    <col min="2811" max="2811" width="7.5703125" style="1" customWidth="1"/>
    <col min="2812" max="2812" width="7.140625" style="1" customWidth="1"/>
    <col min="2813" max="2829" width="8.7109375" style="1" customWidth="1"/>
    <col min="2830" max="2830" width="36.85546875" style="1" customWidth="1"/>
    <col min="2831" max="2837" width="14.28515625" style="1" customWidth="1"/>
    <col min="2838" max="3052" width="9.140625" style="1"/>
    <col min="3053" max="3053" width="38.5703125" style="1" customWidth="1"/>
    <col min="3054" max="3054" width="6.5703125" style="1" customWidth="1"/>
    <col min="3055" max="3055" width="7.7109375" style="1" bestFit="1" customWidth="1"/>
    <col min="3056" max="3056" width="7.28515625" style="1" customWidth="1"/>
    <col min="3057" max="3057" width="6.5703125" style="1" bestFit="1" customWidth="1"/>
    <col min="3058" max="3058" width="7.28515625" style="1" bestFit="1" customWidth="1"/>
    <col min="3059" max="3059" width="8.140625" style="1" customWidth="1"/>
    <col min="3060" max="3060" width="7.140625" style="1" customWidth="1"/>
    <col min="3061" max="3061" width="7.7109375" style="1" bestFit="1" customWidth="1"/>
    <col min="3062" max="3062" width="7.28515625" style="1" customWidth="1"/>
    <col min="3063" max="3063" width="7" style="1" customWidth="1"/>
    <col min="3064" max="3064" width="7.5703125" style="1" customWidth="1"/>
    <col min="3065" max="3065" width="7.140625" style="1" customWidth="1"/>
    <col min="3066" max="3066" width="7" style="1" customWidth="1"/>
    <col min="3067" max="3067" width="7.5703125" style="1" customWidth="1"/>
    <col min="3068" max="3068" width="7.140625" style="1" customWidth="1"/>
    <col min="3069" max="3085" width="8.7109375" style="1" customWidth="1"/>
    <col min="3086" max="3086" width="36.85546875" style="1" customWidth="1"/>
    <col min="3087" max="3093" width="14.28515625" style="1" customWidth="1"/>
    <col min="3094" max="3308" width="9.140625" style="1"/>
    <col min="3309" max="3309" width="38.5703125" style="1" customWidth="1"/>
    <col min="3310" max="3310" width="6.5703125" style="1" customWidth="1"/>
    <col min="3311" max="3311" width="7.7109375" style="1" bestFit="1" customWidth="1"/>
    <col min="3312" max="3312" width="7.28515625" style="1" customWidth="1"/>
    <col min="3313" max="3313" width="6.5703125" style="1" bestFit="1" customWidth="1"/>
    <col min="3314" max="3314" width="7.28515625" style="1" bestFit="1" customWidth="1"/>
    <col min="3315" max="3315" width="8.140625" style="1" customWidth="1"/>
    <col min="3316" max="3316" width="7.140625" style="1" customWidth="1"/>
    <col min="3317" max="3317" width="7.7109375" style="1" bestFit="1" customWidth="1"/>
    <col min="3318" max="3318" width="7.28515625" style="1" customWidth="1"/>
    <col min="3319" max="3319" width="7" style="1" customWidth="1"/>
    <col min="3320" max="3320" width="7.5703125" style="1" customWidth="1"/>
    <col min="3321" max="3321" width="7.140625" style="1" customWidth="1"/>
    <col min="3322" max="3322" width="7" style="1" customWidth="1"/>
    <col min="3323" max="3323" width="7.5703125" style="1" customWidth="1"/>
    <col min="3324" max="3324" width="7.140625" style="1" customWidth="1"/>
    <col min="3325" max="3341" width="8.7109375" style="1" customWidth="1"/>
    <col min="3342" max="3342" width="36.85546875" style="1" customWidth="1"/>
    <col min="3343" max="3349" width="14.28515625" style="1" customWidth="1"/>
    <col min="3350" max="3564" width="9.140625" style="1"/>
    <col min="3565" max="3565" width="38.5703125" style="1" customWidth="1"/>
    <col min="3566" max="3566" width="6.5703125" style="1" customWidth="1"/>
    <col min="3567" max="3567" width="7.7109375" style="1" bestFit="1" customWidth="1"/>
    <col min="3568" max="3568" width="7.28515625" style="1" customWidth="1"/>
    <col min="3569" max="3569" width="6.5703125" style="1" bestFit="1" customWidth="1"/>
    <col min="3570" max="3570" width="7.28515625" style="1" bestFit="1" customWidth="1"/>
    <col min="3571" max="3571" width="8.140625" style="1" customWidth="1"/>
    <col min="3572" max="3572" width="7.140625" style="1" customWidth="1"/>
    <col min="3573" max="3573" width="7.7109375" style="1" bestFit="1" customWidth="1"/>
    <col min="3574" max="3574" width="7.28515625" style="1" customWidth="1"/>
    <col min="3575" max="3575" width="7" style="1" customWidth="1"/>
    <col min="3576" max="3576" width="7.5703125" style="1" customWidth="1"/>
    <col min="3577" max="3577" width="7.140625" style="1" customWidth="1"/>
    <col min="3578" max="3578" width="7" style="1" customWidth="1"/>
    <col min="3579" max="3579" width="7.5703125" style="1" customWidth="1"/>
    <col min="3580" max="3580" width="7.140625" style="1" customWidth="1"/>
    <col min="3581" max="3597" width="8.7109375" style="1" customWidth="1"/>
    <col min="3598" max="3598" width="36.85546875" style="1" customWidth="1"/>
    <col min="3599" max="3605" width="14.28515625" style="1" customWidth="1"/>
    <col min="3606" max="3820" width="9.140625" style="1"/>
    <col min="3821" max="3821" width="38.5703125" style="1" customWidth="1"/>
    <col min="3822" max="3822" width="6.5703125" style="1" customWidth="1"/>
    <col min="3823" max="3823" width="7.7109375" style="1" bestFit="1" customWidth="1"/>
    <col min="3824" max="3824" width="7.28515625" style="1" customWidth="1"/>
    <col min="3825" max="3825" width="6.5703125" style="1" bestFit="1" customWidth="1"/>
    <col min="3826" max="3826" width="7.28515625" style="1" bestFit="1" customWidth="1"/>
    <col min="3827" max="3827" width="8.140625" style="1" customWidth="1"/>
    <col min="3828" max="3828" width="7.140625" style="1" customWidth="1"/>
    <col min="3829" max="3829" width="7.7109375" style="1" bestFit="1" customWidth="1"/>
    <col min="3830" max="3830" width="7.28515625" style="1" customWidth="1"/>
    <col min="3831" max="3831" width="7" style="1" customWidth="1"/>
    <col min="3832" max="3832" width="7.5703125" style="1" customWidth="1"/>
    <col min="3833" max="3833" width="7.140625" style="1" customWidth="1"/>
    <col min="3834" max="3834" width="7" style="1" customWidth="1"/>
    <col min="3835" max="3835" width="7.5703125" style="1" customWidth="1"/>
    <col min="3836" max="3836" width="7.140625" style="1" customWidth="1"/>
    <col min="3837" max="3853" width="8.7109375" style="1" customWidth="1"/>
    <col min="3854" max="3854" width="36.85546875" style="1" customWidth="1"/>
    <col min="3855" max="3861" width="14.28515625" style="1" customWidth="1"/>
    <col min="3862" max="4076" width="9.140625" style="1"/>
    <col min="4077" max="4077" width="38.5703125" style="1" customWidth="1"/>
    <col min="4078" max="4078" width="6.5703125" style="1" customWidth="1"/>
    <col min="4079" max="4079" width="7.7109375" style="1" bestFit="1" customWidth="1"/>
    <col min="4080" max="4080" width="7.28515625" style="1" customWidth="1"/>
    <col min="4081" max="4081" width="6.5703125" style="1" bestFit="1" customWidth="1"/>
    <col min="4082" max="4082" width="7.28515625" style="1" bestFit="1" customWidth="1"/>
    <col min="4083" max="4083" width="8.140625" style="1" customWidth="1"/>
    <col min="4084" max="4084" width="7.140625" style="1" customWidth="1"/>
    <col min="4085" max="4085" width="7.7109375" style="1" bestFit="1" customWidth="1"/>
    <col min="4086" max="4086" width="7.28515625" style="1" customWidth="1"/>
    <col min="4087" max="4087" width="7" style="1" customWidth="1"/>
    <col min="4088" max="4088" width="7.5703125" style="1" customWidth="1"/>
    <col min="4089" max="4089" width="7.140625" style="1" customWidth="1"/>
    <col min="4090" max="4090" width="7" style="1" customWidth="1"/>
    <col min="4091" max="4091" width="7.5703125" style="1" customWidth="1"/>
    <col min="4092" max="4092" width="7.140625" style="1" customWidth="1"/>
    <col min="4093" max="4109" width="8.7109375" style="1" customWidth="1"/>
    <col min="4110" max="4110" width="36.85546875" style="1" customWidth="1"/>
    <col min="4111" max="4117" width="14.28515625" style="1" customWidth="1"/>
    <col min="4118" max="4332" width="9.140625" style="1"/>
    <col min="4333" max="4333" width="38.5703125" style="1" customWidth="1"/>
    <col min="4334" max="4334" width="6.5703125" style="1" customWidth="1"/>
    <col min="4335" max="4335" width="7.7109375" style="1" bestFit="1" customWidth="1"/>
    <col min="4336" max="4336" width="7.28515625" style="1" customWidth="1"/>
    <col min="4337" max="4337" width="6.5703125" style="1" bestFit="1" customWidth="1"/>
    <col min="4338" max="4338" width="7.28515625" style="1" bestFit="1" customWidth="1"/>
    <col min="4339" max="4339" width="8.140625" style="1" customWidth="1"/>
    <col min="4340" max="4340" width="7.140625" style="1" customWidth="1"/>
    <col min="4341" max="4341" width="7.7109375" style="1" bestFit="1" customWidth="1"/>
    <col min="4342" max="4342" width="7.28515625" style="1" customWidth="1"/>
    <col min="4343" max="4343" width="7" style="1" customWidth="1"/>
    <col min="4344" max="4344" width="7.5703125" style="1" customWidth="1"/>
    <col min="4345" max="4345" width="7.140625" style="1" customWidth="1"/>
    <col min="4346" max="4346" width="7" style="1" customWidth="1"/>
    <col min="4347" max="4347" width="7.5703125" style="1" customWidth="1"/>
    <col min="4348" max="4348" width="7.140625" style="1" customWidth="1"/>
    <col min="4349" max="4365" width="8.7109375" style="1" customWidth="1"/>
    <col min="4366" max="4366" width="36.85546875" style="1" customWidth="1"/>
    <col min="4367" max="4373" width="14.28515625" style="1" customWidth="1"/>
    <col min="4374" max="4588" width="9.140625" style="1"/>
    <col min="4589" max="4589" width="38.5703125" style="1" customWidth="1"/>
    <col min="4590" max="4590" width="6.5703125" style="1" customWidth="1"/>
    <col min="4591" max="4591" width="7.7109375" style="1" bestFit="1" customWidth="1"/>
    <col min="4592" max="4592" width="7.28515625" style="1" customWidth="1"/>
    <col min="4593" max="4593" width="6.5703125" style="1" bestFit="1" customWidth="1"/>
    <col min="4594" max="4594" width="7.28515625" style="1" bestFit="1" customWidth="1"/>
    <col min="4595" max="4595" width="8.140625" style="1" customWidth="1"/>
    <col min="4596" max="4596" width="7.140625" style="1" customWidth="1"/>
    <col min="4597" max="4597" width="7.7109375" style="1" bestFit="1" customWidth="1"/>
    <col min="4598" max="4598" width="7.28515625" style="1" customWidth="1"/>
    <col min="4599" max="4599" width="7" style="1" customWidth="1"/>
    <col min="4600" max="4600" width="7.5703125" style="1" customWidth="1"/>
    <col min="4601" max="4601" width="7.140625" style="1" customWidth="1"/>
    <col min="4602" max="4602" width="7" style="1" customWidth="1"/>
    <col min="4603" max="4603" width="7.5703125" style="1" customWidth="1"/>
    <col min="4604" max="4604" width="7.140625" style="1" customWidth="1"/>
    <col min="4605" max="4621" width="8.7109375" style="1" customWidth="1"/>
    <col min="4622" max="4622" width="36.85546875" style="1" customWidth="1"/>
    <col min="4623" max="4629" width="14.28515625" style="1" customWidth="1"/>
    <col min="4630" max="4844" width="9.140625" style="1"/>
    <col min="4845" max="4845" width="38.5703125" style="1" customWidth="1"/>
    <col min="4846" max="4846" width="6.5703125" style="1" customWidth="1"/>
    <col min="4847" max="4847" width="7.7109375" style="1" bestFit="1" customWidth="1"/>
    <col min="4848" max="4848" width="7.28515625" style="1" customWidth="1"/>
    <col min="4849" max="4849" width="6.5703125" style="1" bestFit="1" customWidth="1"/>
    <col min="4850" max="4850" width="7.28515625" style="1" bestFit="1" customWidth="1"/>
    <col min="4851" max="4851" width="8.140625" style="1" customWidth="1"/>
    <col min="4852" max="4852" width="7.140625" style="1" customWidth="1"/>
    <col min="4853" max="4853" width="7.7109375" style="1" bestFit="1" customWidth="1"/>
    <col min="4854" max="4854" width="7.28515625" style="1" customWidth="1"/>
    <col min="4855" max="4855" width="7" style="1" customWidth="1"/>
    <col min="4856" max="4856" width="7.5703125" style="1" customWidth="1"/>
    <col min="4857" max="4857" width="7.140625" style="1" customWidth="1"/>
    <col min="4858" max="4858" width="7" style="1" customWidth="1"/>
    <col min="4859" max="4859" width="7.5703125" style="1" customWidth="1"/>
    <col min="4860" max="4860" width="7.140625" style="1" customWidth="1"/>
    <col min="4861" max="4877" width="8.7109375" style="1" customWidth="1"/>
    <col min="4878" max="4878" width="36.85546875" style="1" customWidth="1"/>
    <col min="4879" max="4885" width="14.28515625" style="1" customWidth="1"/>
    <col min="4886" max="5100" width="9.140625" style="1"/>
    <col min="5101" max="5101" width="38.5703125" style="1" customWidth="1"/>
    <col min="5102" max="5102" width="6.5703125" style="1" customWidth="1"/>
    <col min="5103" max="5103" width="7.7109375" style="1" bestFit="1" customWidth="1"/>
    <col min="5104" max="5104" width="7.28515625" style="1" customWidth="1"/>
    <col min="5105" max="5105" width="6.5703125" style="1" bestFit="1" customWidth="1"/>
    <col min="5106" max="5106" width="7.28515625" style="1" bestFit="1" customWidth="1"/>
    <col min="5107" max="5107" width="8.140625" style="1" customWidth="1"/>
    <col min="5108" max="5108" width="7.140625" style="1" customWidth="1"/>
    <col min="5109" max="5109" width="7.7109375" style="1" bestFit="1" customWidth="1"/>
    <col min="5110" max="5110" width="7.28515625" style="1" customWidth="1"/>
    <col min="5111" max="5111" width="7" style="1" customWidth="1"/>
    <col min="5112" max="5112" width="7.5703125" style="1" customWidth="1"/>
    <col min="5113" max="5113" width="7.140625" style="1" customWidth="1"/>
    <col min="5114" max="5114" width="7" style="1" customWidth="1"/>
    <col min="5115" max="5115" width="7.5703125" style="1" customWidth="1"/>
    <col min="5116" max="5116" width="7.140625" style="1" customWidth="1"/>
    <col min="5117" max="5133" width="8.7109375" style="1" customWidth="1"/>
    <col min="5134" max="5134" width="36.85546875" style="1" customWidth="1"/>
    <col min="5135" max="5141" width="14.28515625" style="1" customWidth="1"/>
    <col min="5142" max="5356" width="9.140625" style="1"/>
    <col min="5357" max="5357" width="38.5703125" style="1" customWidth="1"/>
    <col min="5358" max="5358" width="6.5703125" style="1" customWidth="1"/>
    <col min="5359" max="5359" width="7.7109375" style="1" bestFit="1" customWidth="1"/>
    <col min="5360" max="5360" width="7.28515625" style="1" customWidth="1"/>
    <col min="5361" max="5361" width="6.5703125" style="1" bestFit="1" customWidth="1"/>
    <col min="5362" max="5362" width="7.28515625" style="1" bestFit="1" customWidth="1"/>
    <col min="5363" max="5363" width="8.140625" style="1" customWidth="1"/>
    <col min="5364" max="5364" width="7.140625" style="1" customWidth="1"/>
    <col min="5365" max="5365" width="7.7109375" style="1" bestFit="1" customWidth="1"/>
    <col min="5366" max="5366" width="7.28515625" style="1" customWidth="1"/>
    <col min="5367" max="5367" width="7" style="1" customWidth="1"/>
    <col min="5368" max="5368" width="7.5703125" style="1" customWidth="1"/>
    <col min="5369" max="5369" width="7.140625" style="1" customWidth="1"/>
    <col min="5370" max="5370" width="7" style="1" customWidth="1"/>
    <col min="5371" max="5371" width="7.5703125" style="1" customWidth="1"/>
    <col min="5372" max="5372" width="7.140625" style="1" customWidth="1"/>
    <col min="5373" max="5389" width="8.7109375" style="1" customWidth="1"/>
    <col min="5390" max="5390" width="36.85546875" style="1" customWidth="1"/>
    <col min="5391" max="5397" width="14.28515625" style="1" customWidth="1"/>
    <col min="5398" max="5612" width="9.140625" style="1"/>
    <col min="5613" max="5613" width="38.5703125" style="1" customWidth="1"/>
    <col min="5614" max="5614" width="6.5703125" style="1" customWidth="1"/>
    <col min="5615" max="5615" width="7.7109375" style="1" bestFit="1" customWidth="1"/>
    <col min="5616" max="5616" width="7.28515625" style="1" customWidth="1"/>
    <col min="5617" max="5617" width="6.5703125" style="1" bestFit="1" customWidth="1"/>
    <col min="5618" max="5618" width="7.28515625" style="1" bestFit="1" customWidth="1"/>
    <col min="5619" max="5619" width="8.140625" style="1" customWidth="1"/>
    <col min="5620" max="5620" width="7.140625" style="1" customWidth="1"/>
    <col min="5621" max="5621" width="7.7109375" style="1" bestFit="1" customWidth="1"/>
    <col min="5622" max="5622" width="7.28515625" style="1" customWidth="1"/>
    <col min="5623" max="5623" width="7" style="1" customWidth="1"/>
    <col min="5624" max="5624" width="7.5703125" style="1" customWidth="1"/>
    <col min="5625" max="5625" width="7.140625" style="1" customWidth="1"/>
    <col min="5626" max="5626" width="7" style="1" customWidth="1"/>
    <col min="5627" max="5627" width="7.5703125" style="1" customWidth="1"/>
    <col min="5628" max="5628" width="7.140625" style="1" customWidth="1"/>
    <col min="5629" max="5645" width="8.7109375" style="1" customWidth="1"/>
    <col min="5646" max="5646" width="36.85546875" style="1" customWidth="1"/>
    <col min="5647" max="5653" width="14.28515625" style="1" customWidth="1"/>
    <col min="5654" max="5868" width="9.140625" style="1"/>
    <col min="5869" max="5869" width="38.5703125" style="1" customWidth="1"/>
    <col min="5870" max="5870" width="6.5703125" style="1" customWidth="1"/>
    <col min="5871" max="5871" width="7.7109375" style="1" bestFit="1" customWidth="1"/>
    <col min="5872" max="5872" width="7.28515625" style="1" customWidth="1"/>
    <col min="5873" max="5873" width="6.5703125" style="1" bestFit="1" customWidth="1"/>
    <col min="5874" max="5874" width="7.28515625" style="1" bestFit="1" customWidth="1"/>
    <col min="5875" max="5875" width="8.140625" style="1" customWidth="1"/>
    <col min="5876" max="5876" width="7.140625" style="1" customWidth="1"/>
    <col min="5877" max="5877" width="7.7109375" style="1" bestFit="1" customWidth="1"/>
    <col min="5878" max="5878" width="7.28515625" style="1" customWidth="1"/>
    <col min="5879" max="5879" width="7" style="1" customWidth="1"/>
    <col min="5880" max="5880" width="7.5703125" style="1" customWidth="1"/>
    <col min="5881" max="5881" width="7.140625" style="1" customWidth="1"/>
    <col min="5882" max="5882" width="7" style="1" customWidth="1"/>
    <col min="5883" max="5883" width="7.5703125" style="1" customWidth="1"/>
    <col min="5884" max="5884" width="7.140625" style="1" customWidth="1"/>
    <col min="5885" max="5901" width="8.7109375" style="1" customWidth="1"/>
    <col min="5902" max="5902" width="36.85546875" style="1" customWidth="1"/>
    <col min="5903" max="5909" width="14.28515625" style="1" customWidth="1"/>
    <col min="5910" max="6124" width="9.140625" style="1"/>
    <col min="6125" max="6125" width="38.5703125" style="1" customWidth="1"/>
    <col min="6126" max="6126" width="6.5703125" style="1" customWidth="1"/>
    <col min="6127" max="6127" width="7.7109375" style="1" bestFit="1" customWidth="1"/>
    <col min="6128" max="6128" width="7.28515625" style="1" customWidth="1"/>
    <col min="6129" max="6129" width="6.5703125" style="1" bestFit="1" customWidth="1"/>
    <col min="6130" max="6130" width="7.28515625" style="1" bestFit="1" customWidth="1"/>
    <col min="6131" max="6131" width="8.140625" style="1" customWidth="1"/>
    <col min="6132" max="6132" width="7.140625" style="1" customWidth="1"/>
    <col min="6133" max="6133" width="7.7109375" style="1" bestFit="1" customWidth="1"/>
    <col min="6134" max="6134" width="7.28515625" style="1" customWidth="1"/>
    <col min="6135" max="6135" width="7" style="1" customWidth="1"/>
    <col min="6136" max="6136" width="7.5703125" style="1" customWidth="1"/>
    <col min="6137" max="6137" width="7.140625" style="1" customWidth="1"/>
    <col min="6138" max="6138" width="7" style="1" customWidth="1"/>
    <col min="6139" max="6139" width="7.5703125" style="1" customWidth="1"/>
    <col min="6140" max="6140" width="7.140625" style="1" customWidth="1"/>
    <col min="6141" max="6157" width="8.7109375" style="1" customWidth="1"/>
    <col min="6158" max="6158" width="36.85546875" style="1" customWidth="1"/>
    <col min="6159" max="6165" width="14.28515625" style="1" customWidth="1"/>
    <col min="6166" max="6380" width="9.140625" style="1"/>
    <col min="6381" max="6381" width="38.5703125" style="1" customWidth="1"/>
    <col min="6382" max="6382" width="6.5703125" style="1" customWidth="1"/>
    <col min="6383" max="6383" width="7.7109375" style="1" bestFit="1" customWidth="1"/>
    <col min="6384" max="6384" width="7.28515625" style="1" customWidth="1"/>
    <col min="6385" max="6385" width="6.5703125" style="1" bestFit="1" customWidth="1"/>
    <col min="6386" max="6386" width="7.28515625" style="1" bestFit="1" customWidth="1"/>
    <col min="6387" max="6387" width="8.140625" style="1" customWidth="1"/>
    <col min="6388" max="6388" width="7.140625" style="1" customWidth="1"/>
    <col min="6389" max="6389" width="7.7109375" style="1" bestFit="1" customWidth="1"/>
    <col min="6390" max="6390" width="7.28515625" style="1" customWidth="1"/>
    <col min="6391" max="6391" width="7" style="1" customWidth="1"/>
    <col min="6392" max="6392" width="7.5703125" style="1" customWidth="1"/>
    <col min="6393" max="6393" width="7.140625" style="1" customWidth="1"/>
    <col min="6394" max="6394" width="7" style="1" customWidth="1"/>
    <col min="6395" max="6395" width="7.5703125" style="1" customWidth="1"/>
    <col min="6396" max="6396" width="7.140625" style="1" customWidth="1"/>
    <col min="6397" max="6413" width="8.7109375" style="1" customWidth="1"/>
    <col min="6414" max="6414" width="36.85546875" style="1" customWidth="1"/>
    <col min="6415" max="6421" width="14.28515625" style="1" customWidth="1"/>
    <col min="6422" max="6636" width="9.140625" style="1"/>
    <col min="6637" max="6637" width="38.5703125" style="1" customWidth="1"/>
    <col min="6638" max="6638" width="6.5703125" style="1" customWidth="1"/>
    <col min="6639" max="6639" width="7.7109375" style="1" bestFit="1" customWidth="1"/>
    <col min="6640" max="6640" width="7.28515625" style="1" customWidth="1"/>
    <col min="6641" max="6641" width="6.5703125" style="1" bestFit="1" customWidth="1"/>
    <col min="6642" max="6642" width="7.28515625" style="1" bestFit="1" customWidth="1"/>
    <col min="6643" max="6643" width="8.140625" style="1" customWidth="1"/>
    <col min="6644" max="6644" width="7.140625" style="1" customWidth="1"/>
    <col min="6645" max="6645" width="7.7109375" style="1" bestFit="1" customWidth="1"/>
    <col min="6646" max="6646" width="7.28515625" style="1" customWidth="1"/>
    <col min="6647" max="6647" width="7" style="1" customWidth="1"/>
    <col min="6648" max="6648" width="7.5703125" style="1" customWidth="1"/>
    <col min="6649" max="6649" width="7.140625" style="1" customWidth="1"/>
    <col min="6650" max="6650" width="7" style="1" customWidth="1"/>
    <col min="6651" max="6651" width="7.5703125" style="1" customWidth="1"/>
    <col min="6652" max="6652" width="7.140625" style="1" customWidth="1"/>
    <col min="6653" max="6669" width="8.7109375" style="1" customWidth="1"/>
    <col min="6670" max="6670" width="36.85546875" style="1" customWidth="1"/>
    <col min="6671" max="6677" width="14.28515625" style="1" customWidth="1"/>
    <col min="6678" max="6892" width="9.140625" style="1"/>
    <col min="6893" max="6893" width="38.5703125" style="1" customWidth="1"/>
    <col min="6894" max="6894" width="6.5703125" style="1" customWidth="1"/>
    <col min="6895" max="6895" width="7.7109375" style="1" bestFit="1" customWidth="1"/>
    <col min="6896" max="6896" width="7.28515625" style="1" customWidth="1"/>
    <col min="6897" max="6897" width="6.5703125" style="1" bestFit="1" customWidth="1"/>
    <col min="6898" max="6898" width="7.28515625" style="1" bestFit="1" customWidth="1"/>
    <col min="6899" max="6899" width="8.140625" style="1" customWidth="1"/>
    <col min="6900" max="6900" width="7.140625" style="1" customWidth="1"/>
    <col min="6901" max="6901" width="7.7109375" style="1" bestFit="1" customWidth="1"/>
    <col min="6902" max="6902" width="7.28515625" style="1" customWidth="1"/>
    <col min="6903" max="6903" width="7" style="1" customWidth="1"/>
    <col min="6904" max="6904" width="7.5703125" style="1" customWidth="1"/>
    <col min="6905" max="6905" width="7.140625" style="1" customWidth="1"/>
    <col min="6906" max="6906" width="7" style="1" customWidth="1"/>
    <col min="6907" max="6907" width="7.5703125" style="1" customWidth="1"/>
    <col min="6908" max="6908" width="7.140625" style="1" customWidth="1"/>
    <col min="6909" max="6925" width="8.7109375" style="1" customWidth="1"/>
    <col min="6926" max="6926" width="36.85546875" style="1" customWidth="1"/>
    <col min="6927" max="6933" width="14.28515625" style="1" customWidth="1"/>
    <col min="6934" max="7148" width="9.140625" style="1"/>
    <col min="7149" max="7149" width="38.5703125" style="1" customWidth="1"/>
    <col min="7150" max="7150" width="6.5703125" style="1" customWidth="1"/>
    <col min="7151" max="7151" width="7.7109375" style="1" bestFit="1" customWidth="1"/>
    <col min="7152" max="7152" width="7.28515625" style="1" customWidth="1"/>
    <col min="7153" max="7153" width="6.5703125" style="1" bestFit="1" customWidth="1"/>
    <col min="7154" max="7154" width="7.28515625" style="1" bestFit="1" customWidth="1"/>
    <col min="7155" max="7155" width="8.140625" style="1" customWidth="1"/>
    <col min="7156" max="7156" width="7.140625" style="1" customWidth="1"/>
    <col min="7157" max="7157" width="7.7109375" style="1" bestFit="1" customWidth="1"/>
    <col min="7158" max="7158" width="7.28515625" style="1" customWidth="1"/>
    <col min="7159" max="7159" width="7" style="1" customWidth="1"/>
    <col min="7160" max="7160" width="7.5703125" style="1" customWidth="1"/>
    <col min="7161" max="7161" width="7.140625" style="1" customWidth="1"/>
    <col min="7162" max="7162" width="7" style="1" customWidth="1"/>
    <col min="7163" max="7163" width="7.5703125" style="1" customWidth="1"/>
    <col min="7164" max="7164" width="7.140625" style="1" customWidth="1"/>
    <col min="7165" max="7181" width="8.7109375" style="1" customWidth="1"/>
    <col min="7182" max="7182" width="36.85546875" style="1" customWidth="1"/>
    <col min="7183" max="7189" width="14.28515625" style="1" customWidth="1"/>
    <col min="7190" max="7404" width="9.140625" style="1"/>
    <col min="7405" max="7405" width="38.5703125" style="1" customWidth="1"/>
    <col min="7406" max="7406" width="6.5703125" style="1" customWidth="1"/>
    <col min="7407" max="7407" width="7.7109375" style="1" bestFit="1" customWidth="1"/>
    <col min="7408" max="7408" width="7.28515625" style="1" customWidth="1"/>
    <col min="7409" max="7409" width="6.5703125" style="1" bestFit="1" customWidth="1"/>
    <col min="7410" max="7410" width="7.28515625" style="1" bestFit="1" customWidth="1"/>
    <col min="7411" max="7411" width="8.140625" style="1" customWidth="1"/>
    <col min="7412" max="7412" width="7.140625" style="1" customWidth="1"/>
    <col min="7413" max="7413" width="7.7109375" style="1" bestFit="1" customWidth="1"/>
    <col min="7414" max="7414" width="7.28515625" style="1" customWidth="1"/>
    <col min="7415" max="7415" width="7" style="1" customWidth="1"/>
    <col min="7416" max="7416" width="7.5703125" style="1" customWidth="1"/>
    <col min="7417" max="7417" width="7.140625" style="1" customWidth="1"/>
    <col min="7418" max="7418" width="7" style="1" customWidth="1"/>
    <col min="7419" max="7419" width="7.5703125" style="1" customWidth="1"/>
    <col min="7420" max="7420" width="7.140625" style="1" customWidth="1"/>
    <col min="7421" max="7437" width="8.7109375" style="1" customWidth="1"/>
    <col min="7438" max="7438" width="36.85546875" style="1" customWidth="1"/>
    <col min="7439" max="7445" width="14.28515625" style="1" customWidth="1"/>
    <col min="7446" max="7660" width="9.140625" style="1"/>
    <col min="7661" max="7661" width="38.5703125" style="1" customWidth="1"/>
    <col min="7662" max="7662" width="6.5703125" style="1" customWidth="1"/>
    <col min="7663" max="7663" width="7.7109375" style="1" bestFit="1" customWidth="1"/>
    <col min="7664" max="7664" width="7.28515625" style="1" customWidth="1"/>
    <col min="7665" max="7665" width="6.5703125" style="1" bestFit="1" customWidth="1"/>
    <col min="7666" max="7666" width="7.28515625" style="1" bestFit="1" customWidth="1"/>
    <col min="7667" max="7667" width="8.140625" style="1" customWidth="1"/>
    <col min="7668" max="7668" width="7.140625" style="1" customWidth="1"/>
    <col min="7669" max="7669" width="7.7109375" style="1" bestFit="1" customWidth="1"/>
    <col min="7670" max="7670" width="7.28515625" style="1" customWidth="1"/>
    <col min="7671" max="7671" width="7" style="1" customWidth="1"/>
    <col min="7672" max="7672" width="7.5703125" style="1" customWidth="1"/>
    <col min="7673" max="7673" width="7.140625" style="1" customWidth="1"/>
    <col min="7674" max="7674" width="7" style="1" customWidth="1"/>
    <col min="7675" max="7675" width="7.5703125" style="1" customWidth="1"/>
    <col min="7676" max="7676" width="7.140625" style="1" customWidth="1"/>
    <col min="7677" max="7693" width="8.7109375" style="1" customWidth="1"/>
    <col min="7694" max="7694" width="36.85546875" style="1" customWidth="1"/>
    <col min="7695" max="7701" width="14.28515625" style="1" customWidth="1"/>
    <col min="7702" max="7916" width="9.140625" style="1"/>
    <col min="7917" max="7917" width="38.5703125" style="1" customWidth="1"/>
    <col min="7918" max="7918" width="6.5703125" style="1" customWidth="1"/>
    <col min="7919" max="7919" width="7.7109375" style="1" bestFit="1" customWidth="1"/>
    <col min="7920" max="7920" width="7.28515625" style="1" customWidth="1"/>
    <col min="7921" max="7921" width="6.5703125" style="1" bestFit="1" customWidth="1"/>
    <col min="7922" max="7922" width="7.28515625" style="1" bestFit="1" customWidth="1"/>
    <col min="7923" max="7923" width="8.140625" style="1" customWidth="1"/>
    <col min="7924" max="7924" width="7.140625" style="1" customWidth="1"/>
    <col min="7925" max="7925" width="7.7109375" style="1" bestFit="1" customWidth="1"/>
    <col min="7926" max="7926" width="7.28515625" style="1" customWidth="1"/>
    <col min="7927" max="7927" width="7" style="1" customWidth="1"/>
    <col min="7928" max="7928" width="7.5703125" style="1" customWidth="1"/>
    <col min="7929" max="7929" width="7.140625" style="1" customWidth="1"/>
    <col min="7930" max="7930" width="7" style="1" customWidth="1"/>
    <col min="7931" max="7931" width="7.5703125" style="1" customWidth="1"/>
    <col min="7932" max="7932" width="7.140625" style="1" customWidth="1"/>
    <col min="7933" max="7949" width="8.7109375" style="1" customWidth="1"/>
    <col min="7950" max="7950" width="36.85546875" style="1" customWidth="1"/>
    <col min="7951" max="7957" width="14.28515625" style="1" customWidth="1"/>
    <col min="7958" max="8172" width="9.140625" style="1"/>
    <col min="8173" max="8173" width="38.5703125" style="1" customWidth="1"/>
    <col min="8174" max="8174" width="6.5703125" style="1" customWidth="1"/>
    <col min="8175" max="8175" width="7.7109375" style="1" bestFit="1" customWidth="1"/>
    <col min="8176" max="8176" width="7.28515625" style="1" customWidth="1"/>
    <col min="8177" max="8177" width="6.5703125" style="1" bestFit="1" customWidth="1"/>
    <col min="8178" max="8178" width="7.28515625" style="1" bestFit="1" customWidth="1"/>
    <col min="8179" max="8179" width="8.140625" style="1" customWidth="1"/>
    <col min="8180" max="8180" width="7.140625" style="1" customWidth="1"/>
    <col min="8181" max="8181" width="7.7109375" style="1" bestFit="1" customWidth="1"/>
    <col min="8182" max="8182" width="7.28515625" style="1" customWidth="1"/>
    <col min="8183" max="8183" width="7" style="1" customWidth="1"/>
    <col min="8184" max="8184" width="7.5703125" style="1" customWidth="1"/>
    <col min="8185" max="8185" width="7.140625" style="1" customWidth="1"/>
    <col min="8186" max="8186" width="7" style="1" customWidth="1"/>
    <col min="8187" max="8187" width="7.5703125" style="1" customWidth="1"/>
    <col min="8188" max="8188" width="7.140625" style="1" customWidth="1"/>
    <col min="8189" max="8205" width="8.7109375" style="1" customWidth="1"/>
    <col min="8206" max="8206" width="36.85546875" style="1" customWidth="1"/>
    <col min="8207" max="8213" width="14.28515625" style="1" customWidth="1"/>
    <col min="8214" max="8428" width="9.140625" style="1"/>
    <col min="8429" max="8429" width="38.5703125" style="1" customWidth="1"/>
    <col min="8430" max="8430" width="6.5703125" style="1" customWidth="1"/>
    <col min="8431" max="8431" width="7.7109375" style="1" bestFit="1" customWidth="1"/>
    <col min="8432" max="8432" width="7.28515625" style="1" customWidth="1"/>
    <col min="8433" max="8433" width="6.5703125" style="1" bestFit="1" customWidth="1"/>
    <col min="8434" max="8434" width="7.28515625" style="1" bestFit="1" customWidth="1"/>
    <col min="8435" max="8435" width="8.140625" style="1" customWidth="1"/>
    <col min="8436" max="8436" width="7.140625" style="1" customWidth="1"/>
    <col min="8437" max="8437" width="7.7109375" style="1" bestFit="1" customWidth="1"/>
    <col min="8438" max="8438" width="7.28515625" style="1" customWidth="1"/>
    <col min="8439" max="8439" width="7" style="1" customWidth="1"/>
    <col min="8440" max="8440" width="7.5703125" style="1" customWidth="1"/>
    <col min="8441" max="8441" width="7.140625" style="1" customWidth="1"/>
    <col min="8442" max="8442" width="7" style="1" customWidth="1"/>
    <col min="8443" max="8443" width="7.5703125" style="1" customWidth="1"/>
    <col min="8444" max="8444" width="7.140625" style="1" customWidth="1"/>
    <col min="8445" max="8461" width="8.7109375" style="1" customWidth="1"/>
    <col min="8462" max="8462" width="36.85546875" style="1" customWidth="1"/>
    <col min="8463" max="8469" width="14.28515625" style="1" customWidth="1"/>
    <col min="8470" max="8684" width="9.140625" style="1"/>
    <col min="8685" max="8685" width="38.5703125" style="1" customWidth="1"/>
    <col min="8686" max="8686" width="6.5703125" style="1" customWidth="1"/>
    <col min="8687" max="8687" width="7.7109375" style="1" bestFit="1" customWidth="1"/>
    <col min="8688" max="8688" width="7.28515625" style="1" customWidth="1"/>
    <col min="8689" max="8689" width="6.5703125" style="1" bestFit="1" customWidth="1"/>
    <col min="8690" max="8690" width="7.28515625" style="1" bestFit="1" customWidth="1"/>
    <col min="8691" max="8691" width="8.140625" style="1" customWidth="1"/>
    <col min="8692" max="8692" width="7.140625" style="1" customWidth="1"/>
    <col min="8693" max="8693" width="7.7109375" style="1" bestFit="1" customWidth="1"/>
    <col min="8694" max="8694" width="7.28515625" style="1" customWidth="1"/>
    <col min="8695" max="8695" width="7" style="1" customWidth="1"/>
    <col min="8696" max="8696" width="7.5703125" style="1" customWidth="1"/>
    <col min="8697" max="8697" width="7.140625" style="1" customWidth="1"/>
    <col min="8698" max="8698" width="7" style="1" customWidth="1"/>
    <col min="8699" max="8699" width="7.5703125" style="1" customWidth="1"/>
    <col min="8700" max="8700" width="7.140625" style="1" customWidth="1"/>
    <col min="8701" max="8717" width="8.7109375" style="1" customWidth="1"/>
    <col min="8718" max="8718" width="36.85546875" style="1" customWidth="1"/>
    <col min="8719" max="8725" width="14.28515625" style="1" customWidth="1"/>
    <col min="8726" max="8940" width="9.140625" style="1"/>
    <col min="8941" max="8941" width="38.5703125" style="1" customWidth="1"/>
    <col min="8942" max="8942" width="6.5703125" style="1" customWidth="1"/>
    <col min="8943" max="8943" width="7.7109375" style="1" bestFit="1" customWidth="1"/>
    <col min="8944" max="8944" width="7.28515625" style="1" customWidth="1"/>
    <col min="8945" max="8945" width="6.5703125" style="1" bestFit="1" customWidth="1"/>
    <col min="8946" max="8946" width="7.28515625" style="1" bestFit="1" customWidth="1"/>
    <col min="8947" max="8947" width="8.140625" style="1" customWidth="1"/>
    <col min="8948" max="8948" width="7.140625" style="1" customWidth="1"/>
    <col min="8949" max="8949" width="7.7109375" style="1" bestFit="1" customWidth="1"/>
    <col min="8950" max="8950" width="7.28515625" style="1" customWidth="1"/>
    <col min="8951" max="8951" width="7" style="1" customWidth="1"/>
    <col min="8952" max="8952" width="7.5703125" style="1" customWidth="1"/>
    <col min="8953" max="8953" width="7.140625" style="1" customWidth="1"/>
    <col min="8954" max="8954" width="7" style="1" customWidth="1"/>
    <col min="8955" max="8955" width="7.5703125" style="1" customWidth="1"/>
    <col min="8956" max="8956" width="7.140625" style="1" customWidth="1"/>
    <col min="8957" max="8973" width="8.7109375" style="1" customWidth="1"/>
    <col min="8974" max="8974" width="36.85546875" style="1" customWidth="1"/>
    <col min="8975" max="8981" width="14.28515625" style="1" customWidth="1"/>
    <col min="8982" max="9196" width="9.140625" style="1"/>
    <col min="9197" max="9197" width="38.5703125" style="1" customWidth="1"/>
    <col min="9198" max="9198" width="6.5703125" style="1" customWidth="1"/>
    <col min="9199" max="9199" width="7.7109375" style="1" bestFit="1" customWidth="1"/>
    <col min="9200" max="9200" width="7.28515625" style="1" customWidth="1"/>
    <col min="9201" max="9201" width="6.5703125" style="1" bestFit="1" customWidth="1"/>
    <col min="9202" max="9202" width="7.28515625" style="1" bestFit="1" customWidth="1"/>
    <col min="9203" max="9203" width="8.140625" style="1" customWidth="1"/>
    <col min="9204" max="9204" width="7.140625" style="1" customWidth="1"/>
    <col min="9205" max="9205" width="7.7109375" style="1" bestFit="1" customWidth="1"/>
    <col min="9206" max="9206" width="7.28515625" style="1" customWidth="1"/>
    <col min="9207" max="9207" width="7" style="1" customWidth="1"/>
    <col min="9208" max="9208" width="7.5703125" style="1" customWidth="1"/>
    <col min="9209" max="9209" width="7.140625" style="1" customWidth="1"/>
    <col min="9210" max="9210" width="7" style="1" customWidth="1"/>
    <col min="9211" max="9211" width="7.5703125" style="1" customWidth="1"/>
    <col min="9212" max="9212" width="7.140625" style="1" customWidth="1"/>
    <col min="9213" max="9229" width="8.7109375" style="1" customWidth="1"/>
    <col min="9230" max="9230" width="36.85546875" style="1" customWidth="1"/>
    <col min="9231" max="9237" width="14.28515625" style="1" customWidth="1"/>
    <col min="9238" max="9452" width="9.140625" style="1"/>
    <col min="9453" max="9453" width="38.5703125" style="1" customWidth="1"/>
    <col min="9454" max="9454" width="6.5703125" style="1" customWidth="1"/>
    <col min="9455" max="9455" width="7.7109375" style="1" bestFit="1" customWidth="1"/>
    <col min="9456" max="9456" width="7.28515625" style="1" customWidth="1"/>
    <col min="9457" max="9457" width="6.5703125" style="1" bestFit="1" customWidth="1"/>
    <col min="9458" max="9458" width="7.28515625" style="1" bestFit="1" customWidth="1"/>
    <col min="9459" max="9459" width="8.140625" style="1" customWidth="1"/>
    <col min="9460" max="9460" width="7.140625" style="1" customWidth="1"/>
    <col min="9461" max="9461" width="7.7109375" style="1" bestFit="1" customWidth="1"/>
    <col min="9462" max="9462" width="7.28515625" style="1" customWidth="1"/>
    <col min="9463" max="9463" width="7" style="1" customWidth="1"/>
    <col min="9464" max="9464" width="7.5703125" style="1" customWidth="1"/>
    <col min="9465" max="9465" width="7.140625" style="1" customWidth="1"/>
    <col min="9466" max="9466" width="7" style="1" customWidth="1"/>
    <col min="9467" max="9467" width="7.5703125" style="1" customWidth="1"/>
    <col min="9468" max="9468" width="7.140625" style="1" customWidth="1"/>
    <col min="9469" max="9485" width="8.7109375" style="1" customWidth="1"/>
    <col min="9486" max="9486" width="36.85546875" style="1" customWidth="1"/>
    <col min="9487" max="9493" width="14.28515625" style="1" customWidth="1"/>
    <col min="9494" max="9708" width="9.140625" style="1"/>
    <col min="9709" max="9709" width="38.5703125" style="1" customWidth="1"/>
    <col min="9710" max="9710" width="6.5703125" style="1" customWidth="1"/>
    <col min="9711" max="9711" width="7.7109375" style="1" bestFit="1" customWidth="1"/>
    <col min="9712" max="9712" width="7.28515625" style="1" customWidth="1"/>
    <col min="9713" max="9713" width="6.5703125" style="1" bestFit="1" customWidth="1"/>
    <col min="9714" max="9714" width="7.28515625" style="1" bestFit="1" customWidth="1"/>
    <col min="9715" max="9715" width="8.140625" style="1" customWidth="1"/>
    <col min="9716" max="9716" width="7.140625" style="1" customWidth="1"/>
    <col min="9717" max="9717" width="7.7109375" style="1" bestFit="1" customWidth="1"/>
    <col min="9718" max="9718" width="7.28515625" style="1" customWidth="1"/>
    <col min="9719" max="9719" width="7" style="1" customWidth="1"/>
    <col min="9720" max="9720" width="7.5703125" style="1" customWidth="1"/>
    <col min="9721" max="9721" width="7.140625" style="1" customWidth="1"/>
    <col min="9722" max="9722" width="7" style="1" customWidth="1"/>
    <col min="9723" max="9723" width="7.5703125" style="1" customWidth="1"/>
    <col min="9724" max="9724" width="7.140625" style="1" customWidth="1"/>
    <col min="9725" max="9741" width="8.7109375" style="1" customWidth="1"/>
    <col min="9742" max="9742" width="36.85546875" style="1" customWidth="1"/>
    <col min="9743" max="9749" width="14.28515625" style="1" customWidth="1"/>
    <col min="9750" max="9964" width="9.140625" style="1"/>
    <col min="9965" max="9965" width="38.5703125" style="1" customWidth="1"/>
    <col min="9966" max="9966" width="6.5703125" style="1" customWidth="1"/>
    <col min="9967" max="9967" width="7.7109375" style="1" bestFit="1" customWidth="1"/>
    <col min="9968" max="9968" width="7.28515625" style="1" customWidth="1"/>
    <col min="9969" max="9969" width="6.5703125" style="1" bestFit="1" customWidth="1"/>
    <col min="9970" max="9970" width="7.28515625" style="1" bestFit="1" customWidth="1"/>
    <col min="9971" max="9971" width="8.140625" style="1" customWidth="1"/>
    <col min="9972" max="9972" width="7.140625" style="1" customWidth="1"/>
    <col min="9973" max="9973" width="7.7109375" style="1" bestFit="1" customWidth="1"/>
    <col min="9974" max="9974" width="7.28515625" style="1" customWidth="1"/>
    <col min="9975" max="9975" width="7" style="1" customWidth="1"/>
    <col min="9976" max="9976" width="7.5703125" style="1" customWidth="1"/>
    <col min="9977" max="9977" width="7.140625" style="1" customWidth="1"/>
    <col min="9978" max="9978" width="7" style="1" customWidth="1"/>
    <col min="9979" max="9979" width="7.5703125" style="1" customWidth="1"/>
    <col min="9980" max="9980" width="7.140625" style="1" customWidth="1"/>
    <col min="9981" max="9997" width="8.7109375" style="1" customWidth="1"/>
    <col min="9998" max="9998" width="36.85546875" style="1" customWidth="1"/>
    <col min="9999" max="10005" width="14.28515625" style="1" customWidth="1"/>
    <col min="10006" max="10220" width="9.140625" style="1"/>
    <col min="10221" max="10221" width="38.5703125" style="1" customWidth="1"/>
    <col min="10222" max="10222" width="6.5703125" style="1" customWidth="1"/>
    <col min="10223" max="10223" width="7.7109375" style="1" bestFit="1" customWidth="1"/>
    <col min="10224" max="10224" width="7.28515625" style="1" customWidth="1"/>
    <col min="10225" max="10225" width="6.5703125" style="1" bestFit="1" customWidth="1"/>
    <col min="10226" max="10226" width="7.28515625" style="1" bestFit="1" customWidth="1"/>
    <col min="10227" max="10227" width="8.140625" style="1" customWidth="1"/>
    <col min="10228" max="10228" width="7.140625" style="1" customWidth="1"/>
    <col min="10229" max="10229" width="7.7109375" style="1" bestFit="1" customWidth="1"/>
    <col min="10230" max="10230" width="7.28515625" style="1" customWidth="1"/>
    <col min="10231" max="10231" width="7" style="1" customWidth="1"/>
    <col min="10232" max="10232" width="7.5703125" style="1" customWidth="1"/>
    <col min="10233" max="10233" width="7.140625" style="1" customWidth="1"/>
    <col min="10234" max="10234" width="7" style="1" customWidth="1"/>
    <col min="10235" max="10235" width="7.5703125" style="1" customWidth="1"/>
    <col min="10236" max="10236" width="7.140625" style="1" customWidth="1"/>
    <col min="10237" max="10253" width="8.7109375" style="1" customWidth="1"/>
    <col min="10254" max="10254" width="36.85546875" style="1" customWidth="1"/>
    <col min="10255" max="10261" width="14.28515625" style="1" customWidth="1"/>
    <col min="10262" max="10476" width="9.140625" style="1"/>
    <col min="10477" max="10477" width="38.5703125" style="1" customWidth="1"/>
    <col min="10478" max="10478" width="6.5703125" style="1" customWidth="1"/>
    <col min="10479" max="10479" width="7.7109375" style="1" bestFit="1" customWidth="1"/>
    <col min="10480" max="10480" width="7.28515625" style="1" customWidth="1"/>
    <col min="10481" max="10481" width="6.5703125" style="1" bestFit="1" customWidth="1"/>
    <col min="10482" max="10482" width="7.28515625" style="1" bestFit="1" customWidth="1"/>
    <col min="10483" max="10483" width="8.140625" style="1" customWidth="1"/>
    <col min="10484" max="10484" width="7.140625" style="1" customWidth="1"/>
    <col min="10485" max="10485" width="7.7109375" style="1" bestFit="1" customWidth="1"/>
    <col min="10486" max="10486" width="7.28515625" style="1" customWidth="1"/>
    <col min="10487" max="10487" width="7" style="1" customWidth="1"/>
    <col min="10488" max="10488" width="7.5703125" style="1" customWidth="1"/>
    <col min="10489" max="10489" width="7.140625" style="1" customWidth="1"/>
    <col min="10490" max="10490" width="7" style="1" customWidth="1"/>
    <col min="10491" max="10491" width="7.5703125" style="1" customWidth="1"/>
    <col min="10492" max="10492" width="7.140625" style="1" customWidth="1"/>
    <col min="10493" max="10509" width="8.7109375" style="1" customWidth="1"/>
    <col min="10510" max="10510" width="36.85546875" style="1" customWidth="1"/>
    <col min="10511" max="10517" width="14.28515625" style="1" customWidth="1"/>
    <col min="10518" max="10732" width="9.140625" style="1"/>
    <col min="10733" max="10733" width="38.5703125" style="1" customWidth="1"/>
    <col min="10734" max="10734" width="6.5703125" style="1" customWidth="1"/>
    <col min="10735" max="10735" width="7.7109375" style="1" bestFit="1" customWidth="1"/>
    <col min="10736" max="10736" width="7.28515625" style="1" customWidth="1"/>
    <col min="10737" max="10737" width="6.5703125" style="1" bestFit="1" customWidth="1"/>
    <col min="10738" max="10738" width="7.28515625" style="1" bestFit="1" customWidth="1"/>
    <col min="10739" max="10739" width="8.140625" style="1" customWidth="1"/>
    <col min="10740" max="10740" width="7.140625" style="1" customWidth="1"/>
    <col min="10741" max="10741" width="7.7109375" style="1" bestFit="1" customWidth="1"/>
    <col min="10742" max="10742" width="7.28515625" style="1" customWidth="1"/>
    <col min="10743" max="10743" width="7" style="1" customWidth="1"/>
    <col min="10744" max="10744" width="7.5703125" style="1" customWidth="1"/>
    <col min="10745" max="10745" width="7.140625" style="1" customWidth="1"/>
    <col min="10746" max="10746" width="7" style="1" customWidth="1"/>
    <col min="10747" max="10747" width="7.5703125" style="1" customWidth="1"/>
    <col min="10748" max="10748" width="7.140625" style="1" customWidth="1"/>
    <col min="10749" max="10765" width="8.7109375" style="1" customWidth="1"/>
    <col min="10766" max="10766" width="36.85546875" style="1" customWidth="1"/>
    <col min="10767" max="10773" width="14.28515625" style="1" customWidth="1"/>
    <col min="10774" max="10988" width="9.140625" style="1"/>
    <col min="10989" max="10989" width="38.5703125" style="1" customWidth="1"/>
    <col min="10990" max="10990" width="6.5703125" style="1" customWidth="1"/>
    <col min="10991" max="10991" width="7.7109375" style="1" bestFit="1" customWidth="1"/>
    <col min="10992" max="10992" width="7.28515625" style="1" customWidth="1"/>
    <col min="10993" max="10993" width="6.5703125" style="1" bestFit="1" customWidth="1"/>
    <col min="10994" max="10994" width="7.28515625" style="1" bestFit="1" customWidth="1"/>
    <col min="10995" max="10995" width="8.140625" style="1" customWidth="1"/>
    <col min="10996" max="10996" width="7.140625" style="1" customWidth="1"/>
    <col min="10997" max="10997" width="7.7109375" style="1" bestFit="1" customWidth="1"/>
    <col min="10998" max="10998" width="7.28515625" style="1" customWidth="1"/>
    <col min="10999" max="10999" width="7" style="1" customWidth="1"/>
    <col min="11000" max="11000" width="7.5703125" style="1" customWidth="1"/>
    <col min="11001" max="11001" width="7.140625" style="1" customWidth="1"/>
    <col min="11002" max="11002" width="7" style="1" customWidth="1"/>
    <col min="11003" max="11003" width="7.5703125" style="1" customWidth="1"/>
    <col min="11004" max="11004" width="7.140625" style="1" customWidth="1"/>
    <col min="11005" max="11021" width="8.7109375" style="1" customWidth="1"/>
    <col min="11022" max="11022" width="36.85546875" style="1" customWidth="1"/>
    <col min="11023" max="11029" width="14.28515625" style="1" customWidth="1"/>
    <col min="11030" max="11244" width="9.140625" style="1"/>
    <col min="11245" max="11245" width="38.5703125" style="1" customWidth="1"/>
    <col min="11246" max="11246" width="6.5703125" style="1" customWidth="1"/>
    <col min="11247" max="11247" width="7.7109375" style="1" bestFit="1" customWidth="1"/>
    <col min="11248" max="11248" width="7.28515625" style="1" customWidth="1"/>
    <col min="11249" max="11249" width="6.5703125" style="1" bestFit="1" customWidth="1"/>
    <col min="11250" max="11250" width="7.28515625" style="1" bestFit="1" customWidth="1"/>
    <col min="11251" max="11251" width="8.140625" style="1" customWidth="1"/>
    <col min="11252" max="11252" width="7.140625" style="1" customWidth="1"/>
    <col min="11253" max="11253" width="7.7109375" style="1" bestFit="1" customWidth="1"/>
    <col min="11254" max="11254" width="7.28515625" style="1" customWidth="1"/>
    <col min="11255" max="11255" width="7" style="1" customWidth="1"/>
    <col min="11256" max="11256" width="7.5703125" style="1" customWidth="1"/>
    <col min="11257" max="11257" width="7.140625" style="1" customWidth="1"/>
    <col min="11258" max="11258" width="7" style="1" customWidth="1"/>
    <col min="11259" max="11259" width="7.5703125" style="1" customWidth="1"/>
    <col min="11260" max="11260" width="7.140625" style="1" customWidth="1"/>
    <col min="11261" max="11277" width="8.7109375" style="1" customWidth="1"/>
    <col min="11278" max="11278" width="36.85546875" style="1" customWidth="1"/>
    <col min="11279" max="11285" width="14.28515625" style="1" customWidth="1"/>
    <col min="11286" max="11500" width="9.140625" style="1"/>
    <col min="11501" max="11501" width="38.5703125" style="1" customWidth="1"/>
    <col min="11502" max="11502" width="6.5703125" style="1" customWidth="1"/>
    <col min="11503" max="11503" width="7.7109375" style="1" bestFit="1" customWidth="1"/>
    <col min="11504" max="11504" width="7.28515625" style="1" customWidth="1"/>
    <col min="11505" max="11505" width="6.5703125" style="1" bestFit="1" customWidth="1"/>
    <col min="11506" max="11506" width="7.28515625" style="1" bestFit="1" customWidth="1"/>
    <col min="11507" max="11507" width="8.140625" style="1" customWidth="1"/>
    <col min="11508" max="11508" width="7.140625" style="1" customWidth="1"/>
    <col min="11509" max="11509" width="7.7109375" style="1" bestFit="1" customWidth="1"/>
    <col min="11510" max="11510" width="7.28515625" style="1" customWidth="1"/>
    <col min="11511" max="11511" width="7" style="1" customWidth="1"/>
    <col min="11512" max="11512" width="7.5703125" style="1" customWidth="1"/>
    <col min="11513" max="11513" width="7.140625" style="1" customWidth="1"/>
    <col min="11514" max="11514" width="7" style="1" customWidth="1"/>
    <col min="11515" max="11515" width="7.5703125" style="1" customWidth="1"/>
    <col min="11516" max="11516" width="7.140625" style="1" customWidth="1"/>
    <col min="11517" max="11533" width="8.7109375" style="1" customWidth="1"/>
    <col min="11534" max="11534" width="36.85546875" style="1" customWidth="1"/>
    <col min="11535" max="11541" width="14.28515625" style="1" customWidth="1"/>
    <col min="11542" max="11756" width="9.140625" style="1"/>
    <col min="11757" max="11757" width="38.5703125" style="1" customWidth="1"/>
    <col min="11758" max="11758" width="6.5703125" style="1" customWidth="1"/>
    <col min="11759" max="11759" width="7.7109375" style="1" bestFit="1" customWidth="1"/>
    <col min="11760" max="11760" width="7.28515625" style="1" customWidth="1"/>
    <col min="11761" max="11761" width="6.5703125" style="1" bestFit="1" customWidth="1"/>
    <col min="11762" max="11762" width="7.28515625" style="1" bestFit="1" customWidth="1"/>
    <col min="11763" max="11763" width="8.140625" style="1" customWidth="1"/>
    <col min="11764" max="11764" width="7.140625" style="1" customWidth="1"/>
    <col min="11765" max="11765" width="7.7109375" style="1" bestFit="1" customWidth="1"/>
    <col min="11766" max="11766" width="7.28515625" style="1" customWidth="1"/>
    <col min="11767" max="11767" width="7" style="1" customWidth="1"/>
    <col min="11768" max="11768" width="7.5703125" style="1" customWidth="1"/>
    <col min="11769" max="11769" width="7.140625" style="1" customWidth="1"/>
    <col min="11770" max="11770" width="7" style="1" customWidth="1"/>
    <col min="11771" max="11771" width="7.5703125" style="1" customWidth="1"/>
    <col min="11772" max="11772" width="7.140625" style="1" customWidth="1"/>
    <col min="11773" max="11789" width="8.7109375" style="1" customWidth="1"/>
    <col min="11790" max="11790" width="36.85546875" style="1" customWidth="1"/>
    <col min="11791" max="11797" width="14.28515625" style="1" customWidth="1"/>
    <col min="11798" max="12012" width="9.140625" style="1"/>
    <col min="12013" max="12013" width="38.5703125" style="1" customWidth="1"/>
    <col min="12014" max="12014" width="6.5703125" style="1" customWidth="1"/>
    <col min="12015" max="12015" width="7.7109375" style="1" bestFit="1" customWidth="1"/>
    <col min="12016" max="12016" width="7.28515625" style="1" customWidth="1"/>
    <col min="12017" max="12017" width="6.5703125" style="1" bestFit="1" customWidth="1"/>
    <col min="12018" max="12018" width="7.28515625" style="1" bestFit="1" customWidth="1"/>
    <col min="12019" max="12019" width="8.140625" style="1" customWidth="1"/>
    <col min="12020" max="12020" width="7.140625" style="1" customWidth="1"/>
    <col min="12021" max="12021" width="7.7109375" style="1" bestFit="1" customWidth="1"/>
    <col min="12022" max="12022" width="7.28515625" style="1" customWidth="1"/>
    <col min="12023" max="12023" width="7" style="1" customWidth="1"/>
    <col min="12024" max="12024" width="7.5703125" style="1" customWidth="1"/>
    <col min="12025" max="12025" width="7.140625" style="1" customWidth="1"/>
    <col min="12026" max="12026" width="7" style="1" customWidth="1"/>
    <col min="12027" max="12027" width="7.5703125" style="1" customWidth="1"/>
    <col min="12028" max="12028" width="7.140625" style="1" customWidth="1"/>
    <col min="12029" max="12045" width="8.7109375" style="1" customWidth="1"/>
    <col min="12046" max="12046" width="36.85546875" style="1" customWidth="1"/>
    <col min="12047" max="12053" width="14.28515625" style="1" customWidth="1"/>
    <col min="12054" max="12268" width="9.140625" style="1"/>
    <col min="12269" max="12269" width="38.5703125" style="1" customWidth="1"/>
    <col min="12270" max="12270" width="6.5703125" style="1" customWidth="1"/>
    <col min="12271" max="12271" width="7.7109375" style="1" bestFit="1" customWidth="1"/>
    <col min="12272" max="12272" width="7.28515625" style="1" customWidth="1"/>
    <col min="12273" max="12273" width="6.5703125" style="1" bestFit="1" customWidth="1"/>
    <col min="12274" max="12274" width="7.28515625" style="1" bestFit="1" customWidth="1"/>
    <col min="12275" max="12275" width="8.140625" style="1" customWidth="1"/>
    <col min="12276" max="12276" width="7.140625" style="1" customWidth="1"/>
    <col min="12277" max="12277" width="7.7109375" style="1" bestFit="1" customWidth="1"/>
    <col min="12278" max="12278" width="7.28515625" style="1" customWidth="1"/>
    <col min="12279" max="12279" width="7" style="1" customWidth="1"/>
    <col min="12280" max="12280" width="7.5703125" style="1" customWidth="1"/>
    <col min="12281" max="12281" width="7.140625" style="1" customWidth="1"/>
    <col min="12282" max="12282" width="7" style="1" customWidth="1"/>
    <col min="12283" max="12283" width="7.5703125" style="1" customWidth="1"/>
    <col min="12284" max="12284" width="7.140625" style="1" customWidth="1"/>
    <col min="12285" max="12301" width="8.7109375" style="1" customWidth="1"/>
    <col min="12302" max="12302" width="36.85546875" style="1" customWidth="1"/>
    <col min="12303" max="12309" width="14.28515625" style="1" customWidth="1"/>
    <col min="12310" max="12524" width="9.140625" style="1"/>
    <col min="12525" max="12525" width="38.5703125" style="1" customWidth="1"/>
    <col min="12526" max="12526" width="6.5703125" style="1" customWidth="1"/>
    <col min="12527" max="12527" width="7.7109375" style="1" bestFit="1" customWidth="1"/>
    <col min="12528" max="12528" width="7.28515625" style="1" customWidth="1"/>
    <col min="12529" max="12529" width="6.5703125" style="1" bestFit="1" customWidth="1"/>
    <col min="12530" max="12530" width="7.28515625" style="1" bestFit="1" customWidth="1"/>
    <col min="12531" max="12531" width="8.140625" style="1" customWidth="1"/>
    <col min="12532" max="12532" width="7.140625" style="1" customWidth="1"/>
    <col min="12533" max="12533" width="7.7109375" style="1" bestFit="1" customWidth="1"/>
    <col min="12534" max="12534" width="7.28515625" style="1" customWidth="1"/>
    <col min="12535" max="12535" width="7" style="1" customWidth="1"/>
    <col min="12536" max="12536" width="7.5703125" style="1" customWidth="1"/>
    <col min="12537" max="12537" width="7.140625" style="1" customWidth="1"/>
    <col min="12538" max="12538" width="7" style="1" customWidth="1"/>
    <col min="12539" max="12539" width="7.5703125" style="1" customWidth="1"/>
    <col min="12540" max="12540" width="7.140625" style="1" customWidth="1"/>
    <col min="12541" max="12557" width="8.7109375" style="1" customWidth="1"/>
    <col min="12558" max="12558" width="36.85546875" style="1" customWidth="1"/>
    <col min="12559" max="12565" width="14.28515625" style="1" customWidth="1"/>
    <col min="12566" max="12780" width="9.140625" style="1"/>
    <col min="12781" max="12781" width="38.5703125" style="1" customWidth="1"/>
    <col min="12782" max="12782" width="6.5703125" style="1" customWidth="1"/>
    <col min="12783" max="12783" width="7.7109375" style="1" bestFit="1" customWidth="1"/>
    <col min="12784" max="12784" width="7.28515625" style="1" customWidth="1"/>
    <col min="12785" max="12785" width="6.5703125" style="1" bestFit="1" customWidth="1"/>
    <col min="12786" max="12786" width="7.28515625" style="1" bestFit="1" customWidth="1"/>
    <col min="12787" max="12787" width="8.140625" style="1" customWidth="1"/>
    <col min="12788" max="12788" width="7.140625" style="1" customWidth="1"/>
    <col min="12789" max="12789" width="7.7109375" style="1" bestFit="1" customWidth="1"/>
    <col min="12790" max="12790" width="7.28515625" style="1" customWidth="1"/>
    <col min="12791" max="12791" width="7" style="1" customWidth="1"/>
    <col min="12792" max="12792" width="7.5703125" style="1" customWidth="1"/>
    <col min="12793" max="12793" width="7.140625" style="1" customWidth="1"/>
    <col min="12794" max="12794" width="7" style="1" customWidth="1"/>
    <col min="12795" max="12795" width="7.5703125" style="1" customWidth="1"/>
    <col min="12796" max="12796" width="7.140625" style="1" customWidth="1"/>
    <col min="12797" max="12813" width="8.7109375" style="1" customWidth="1"/>
    <col min="12814" max="12814" width="36.85546875" style="1" customWidth="1"/>
    <col min="12815" max="12821" width="14.28515625" style="1" customWidth="1"/>
    <col min="12822" max="13036" width="9.140625" style="1"/>
    <col min="13037" max="13037" width="38.5703125" style="1" customWidth="1"/>
    <col min="13038" max="13038" width="6.5703125" style="1" customWidth="1"/>
    <col min="13039" max="13039" width="7.7109375" style="1" bestFit="1" customWidth="1"/>
    <col min="13040" max="13040" width="7.28515625" style="1" customWidth="1"/>
    <col min="13041" max="13041" width="6.5703125" style="1" bestFit="1" customWidth="1"/>
    <col min="13042" max="13042" width="7.28515625" style="1" bestFit="1" customWidth="1"/>
    <col min="13043" max="13043" width="8.140625" style="1" customWidth="1"/>
    <col min="13044" max="13044" width="7.140625" style="1" customWidth="1"/>
    <col min="13045" max="13045" width="7.7109375" style="1" bestFit="1" customWidth="1"/>
    <col min="13046" max="13046" width="7.28515625" style="1" customWidth="1"/>
    <col min="13047" max="13047" width="7" style="1" customWidth="1"/>
    <col min="13048" max="13048" width="7.5703125" style="1" customWidth="1"/>
    <col min="13049" max="13049" width="7.140625" style="1" customWidth="1"/>
    <col min="13050" max="13050" width="7" style="1" customWidth="1"/>
    <col min="13051" max="13051" width="7.5703125" style="1" customWidth="1"/>
    <col min="13052" max="13052" width="7.140625" style="1" customWidth="1"/>
    <col min="13053" max="13069" width="8.7109375" style="1" customWidth="1"/>
    <col min="13070" max="13070" width="36.85546875" style="1" customWidth="1"/>
    <col min="13071" max="13077" width="14.28515625" style="1" customWidth="1"/>
    <col min="13078" max="13292" width="9.140625" style="1"/>
    <col min="13293" max="13293" width="38.5703125" style="1" customWidth="1"/>
    <col min="13294" max="13294" width="6.5703125" style="1" customWidth="1"/>
    <col min="13295" max="13295" width="7.7109375" style="1" bestFit="1" customWidth="1"/>
    <col min="13296" max="13296" width="7.28515625" style="1" customWidth="1"/>
    <col min="13297" max="13297" width="6.5703125" style="1" bestFit="1" customWidth="1"/>
    <col min="13298" max="13298" width="7.28515625" style="1" bestFit="1" customWidth="1"/>
    <col min="13299" max="13299" width="8.140625" style="1" customWidth="1"/>
    <col min="13300" max="13300" width="7.140625" style="1" customWidth="1"/>
    <col min="13301" max="13301" width="7.7109375" style="1" bestFit="1" customWidth="1"/>
    <col min="13302" max="13302" width="7.28515625" style="1" customWidth="1"/>
    <col min="13303" max="13303" width="7" style="1" customWidth="1"/>
    <col min="13304" max="13304" width="7.5703125" style="1" customWidth="1"/>
    <col min="13305" max="13305" width="7.140625" style="1" customWidth="1"/>
    <col min="13306" max="13306" width="7" style="1" customWidth="1"/>
    <col min="13307" max="13307" width="7.5703125" style="1" customWidth="1"/>
    <col min="13308" max="13308" width="7.140625" style="1" customWidth="1"/>
    <col min="13309" max="13325" width="8.7109375" style="1" customWidth="1"/>
    <col min="13326" max="13326" width="36.85546875" style="1" customWidth="1"/>
    <col min="13327" max="13333" width="14.28515625" style="1" customWidth="1"/>
    <col min="13334" max="13548" width="9.140625" style="1"/>
    <col min="13549" max="13549" width="38.5703125" style="1" customWidth="1"/>
    <col min="13550" max="13550" width="6.5703125" style="1" customWidth="1"/>
    <col min="13551" max="13551" width="7.7109375" style="1" bestFit="1" customWidth="1"/>
    <col min="13552" max="13552" width="7.28515625" style="1" customWidth="1"/>
    <col min="13553" max="13553" width="6.5703125" style="1" bestFit="1" customWidth="1"/>
    <col min="13554" max="13554" width="7.28515625" style="1" bestFit="1" customWidth="1"/>
    <col min="13555" max="13555" width="8.140625" style="1" customWidth="1"/>
    <col min="13556" max="13556" width="7.140625" style="1" customWidth="1"/>
    <col min="13557" max="13557" width="7.7109375" style="1" bestFit="1" customWidth="1"/>
    <col min="13558" max="13558" width="7.28515625" style="1" customWidth="1"/>
    <col min="13559" max="13559" width="7" style="1" customWidth="1"/>
    <col min="13560" max="13560" width="7.5703125" style="1" customWidth="1"/>
    <col min="13561" max="13561" width="7.140625" style="1" customWidth="1"/>
    <col min="13562" max="13562" width="7" style="1" customWidth="1"/>
    <col min="13563" max="13563" width="7.5703125" style="1" customWidth="1"/>
    <col min="13564" max="13564" width="7.140625" style="1" customWidth="1"/>
    <col min="13565" max="13581" width="8.7109375" style="1" customWidth="1"/>
    <col min="13582" max="13582" width="36.85546875" style="1" customWidth="1"/>
    <col min="13583" max="13589" width="14.28515625" style="1" customWidth="1"/>
    <col min="13590" max="13804" width="9.140625" style="1"/>
    <col min="13805" max="13805" width="38.5703125" style="1" customWidth="1"/>
    <col min="13806" max="13806" width="6.5703125" style="1" customWidth="1"/>
    <col min="13807" max="13807" width="7.7109375" style="1" bestFit="1" customWidth="1"/>
    <col min="13808" max="13808" width="7.28515625" style="1" customWidth="1"/>
    <col min="13809" max="13809" width="6.5703125" style="1" bestFit="1" customWidth="1"/>
    <col min="13810" max="13810" width="7.28515625" style="1" bestFit="1" customWidth="1"/>
    <col min="13811" max="13811" width="8.140625" style="1" customWidth="1"/>
    <col min="13812" max="13812" width="7.140625" style="1" customWidth="1"/>
    <col min="13813" max="13813" width="7.7109375" style="1" bestFit="1" customWidth="1"/>
    <col min="13814" max="13814" width="7.28515625" style="1" customWidth="1"/>
    <col min="13815" max="13815" width="7" style="1" customWidth="1"/>
    <col min="13816" max="13816" width="7.5703125" style="1" customWidth="1"/>
    <col min="13817" max="13817" width="7.140625" style="1" customWidth="1"/>
    <col min="13818" max="13818" width="7" style="1" customWidth="1"/>
    <col min="13819" max="13819" width="7.5703125" style="1" customWidth="1"/>
    <col min="13820" max="13820" width="7.140625" style="1" customWidth="1"/>
    <col min="13821" max="13837" width="8.7109375" style="1" customWidth="1"/>
    <col min="13838" max="13838" width="36.85546875" style="1" customWidth="1"/>
    <col min="13839" max="13845" width="14.28515625" style="1" customWidth="1"/>
    <col min="13846" max="14060" width="9.140625" style="1"/>
    <col min="14061" max="14061" width="38.5703125" style="1" customWidth="1"/>
    <col min="14062" max="14062" width="6.5703125" style="1" customWidth="1"/>
    <col min="14063" max="14063" width="7.7109375" style="1" bestFit="1" customWidth="1"/>
    <col min="14064" max="14064" width="7.28515625" style="1" customWidth="1"/>
    <col min="14065" max="14065" width="6.5703125" style="1" bestFit="1" customWidth="1"/>
    <col min="14066" max="14066" width="7.28515625" style="1" bestFit="1" customWidth="1"/>
    <col min="14067" max="14067" width="8.140625" style="1" customWidth="1"/>
    <col min="14068" max="14068" width="7.140625" style="1" customWidth="1"/>
    <col min="14069" max="14069" width="7.7109375" style="1" bestFit="1" customWidth="1"/>
    <col min="14070" max="14070" width="7.28515625" style="1" customWidth="1"/>
    <col min="14071" max="14071" width="7" style="1" customWidth="1"/>
    <col min="14072" max="14072" width="7.5703125" style="1" customWidth="1"/>
    <col min="14073" max="14073" width="7.140625" style="1" customWidth="1"/>
    <col min="14074" max="14074" width="7" style="1" customWidth="1"/>
    <col min="14075" max="14075" width="7.5703125" style="1" customWidth="1"/>
    <col min="14076" max="14076" width="7.140625" style="1" customWidth="1"/>
    <col min="14077" max="14093" width="8.7109375" style="1" customWidth="1"/>
    <col min="14094" max="14094" width="36.85546875" style="1" customWidth="1"/>
    <col min="14095" max="14101" width="14.28515625" style="1" customWidth="1"/>
    <col min="14102" max="14316" width="9.140625" style="1"/>
    <col min="14317" max="14317" width="38.5703125" style="1" customWidth="1"/>
    <col min="14318" max="14318" width="6.5703125" style="1" customWidth="1"/>
    <col min="14319" max="14319" width="7.7109375" style="1" bestFit="1" customWidth="1"/>
    <col min="14320" max="14320" width="7.28515625" style="1" customWidth="1"/>
    <col min="14321" max="14321" width="6.5703125" style="1" bestFit="1" customWidth="1"/>
    <col min="14322" max="14322" width="7.28515625" style="1" bestFit="1" customWidth="1"/>
    <col min="14323" max="14323" width="8.140625" style="1" customWidth="1"/>
    <col min="14324" max="14324" width="7.140625" style="1" customWidth="1"/>
    <col min="14325" max="14325" width="7.7109375" style="1" bestFit="1" customWidth="1"/>
    <col min="14326" max="14326" width="7.28515625" style="1" customWidth="1"/>
    <col min="14327" max="14327" width="7" style="1" customWidth="1"/>
    <col min="14328" max="14328" width="7.5703125" style="1" customWidth="1"/>
    <col min="14329" max="14329" width="7.140625" style="1" customWidth="1"/>
    <col min="14330" max="14330" width="7" style="1" customWidth="1"/>
    <col min="14331" max="14331" width="7.5703125" style="1" customWidth="1"/>
    <col min="14332" max="14332" width="7.140625" style="1" customWidth="1"/>
    <col min="14333" max="14349" width="8.7109375" style="1" customWidth="1"/>
    <col min="14350" max="14350" width="36.85546875" style="1" customWidth="1"/>
    <col min="14351" max="14357" width="14.28515625" style="1" customWidth="1"/>
    <col min="14358" max="14572" width="9.140625" style="1"/>
    <col min="14573" max="14573" width="38.5703125" style="1" customWidth="1"/>
    <col min="14574" max="14574" width="6.5703125" style="1" customWidth="1"/>
    <col min="14575" max="14575" width="7.7109375" style="1" bestFit="1" customWidth="1"/>
    <col min="14576" max="14576" width="7.28515625" style="1" customWidth="1"/>
    <col min="14577" max="14577" width="6.5703125" style="1" bestFit="1" customWidth="1"/>
    <col min="14578" max="14578" width="7.28515625" style="1" bestFit="1" customWidth="1"/>
    <col min="14579" max="14579" width="8.140625" style="1" customWidth="1"/>
    <col min="14580" max="14580" width="7.140625" style="1" customWidth="1"/>
    <col min="14581" max="14581" width="7.7109375" style="1" bestFit="1" customWidth="1"/>
    <col min="14582" max="14582" width="7.28515625" style="1" customWidth="1"/>
    <col min="14583" max="14583" width="7" style="1" customWidth="1"/>
    <col min="14584" max="14584" width="7.5703125" style="1" customWidth="1"/>
    <col min="14585" max="14585" width="7.140625" style="1" customWidth="1"/>
    <col min="14586" max="14586" width="7" style="1" customWidth="1"/>
    <col min="14587" max="14587" width="7.5703125" style="1" customWidth="1"/>
    <col min="14588" max="14588" width="7.140625" style="1" customWidth="1"/>
    <col min="14589" max="14605" width="8.7109375" style="1" customWidth="1"/>
    <col min="14606" max="14606" width="36.85546875" style="1" customWidth="1"/>
    <col min="14607" max="14613" width="14.28515625" style="1" customWidth="1"/>
    <col min="14614" max="14828" width="9.140625" style="1"/>
    <col min="14829" max="14829" width="38.5703125" style="1" customWidth="1"/>
    <col min="14830" max="14830" width="6.5703125" style="1" customWidth="1"/>
    <col min="14831" max="14831" width="7.7109375" style="1" bestFit="1" customWidth="1"/>
    <col min="14832" max="14832" width="7.28515625" style="1" customWidth="1"/>
    <col min="14833" max="14833" width="6.5703125" style="1" bestFit="1" customWidth="1"/>
    <col min="14834" max="14834" width="7.28515625" style="1" bestFit="1" customWidth="1"/>
    <col min="14835" max="14835" width="8.140625" style="1" customWidth="1"/>
    <col min="14836" max="14836" width="7.140625" style="1" customWidth="1"/>
    <col min="14837" max="14837" width="7.7109375" style="1" bestFit="1" customWidth="1"/>
    <col min="14838" max="14838" width="7.28515625" style="1" customWidth="1"/>
    <col min="14839" max="14839" width="7" style="1" customWidth="1"/>
    <col min="14840" max="14840" width="7.5703125" style="1" customWidth="1"/>
    <col min="14841" max="14841" width="7.140625" style="1" customWidth="1"/>
    <col min="14842" max="14842" width="7" style="1" customWidth="1"/>
    <col min="14843" max="14843" width="7.5703125" style="1" customWidth="1"/>
    <col min="14844" max="14844" width="7.140625" style="1" customWidth="1"/>
    <col min="14845" max="14861" width="8.7109375" style="1" customWidth="1"/>
    <col min="14862" max="14862" width="36.85546875" style="1" customWidth="1"/>
    <col min="14863" max="14869" width="14.28515625" style="1" customWidth="1"/>
    <col min="14870" max="15084" width="9.140625" style="1"/>
    <col min="15085" max="15085" width="38.5703125" style="1" customWidth="1"/>
    <col min="15086" max="15086" width="6.5703125" style="1" customWidth="1"/>
    <col min="15087" max="15087" width="7.7109375" style="1" bestFit="1" customWidth="1"/>
    <col min="15088" max="15088" width="7.28515625" style="1" customWidth="1"/>
    <col min="15089" max="15089" width="6.5703125" style="1" bestFit="1" customWidth="1"/>
    <col min="15090" max="15090" width="7.28515625" style="1" bestFit="1" customWidth="1"/>
    <col min="15091" max="15091" width="8.140625" style="1" customWidth="1"/>
    <col min="15092" max="15092" width="7.140625" style="1" customWidth="1"/>
    <col min="15093" max="15093" width="7.7109375" style="1" bestFit="1" customWidth="1"/>
    <col min="15094" max="15094" width="7.28515625" style="1" customWidth="1"/>
    <col min="15095" max="15095" width="7" style="1" customWidth="1"/>
    <col min="15096" max="15096" width="7.5703125" style="1" customWidth="1"/>
    <col min="15097" max="15097" width="7.140625" style="1" customWidth="1"/>
    <col min="15098" max="15098" width="7" style="1" customWidth="1"/>
    <col min="15099" max="15099" width="7.5703125" style="1" customWidth="1"/>
    <col min="15100" max="15100" width="7.140625" style="1" customWidth="1"/>
    <col min="15101" max="15117" width="8.7109375" style="1" customWidth="1"/>
    <col min="15118" max="15118" width="36.85546875" style="1" customWidth="1"/>
    <col min="15119" max="15125" width="14.28515625" style="1" customWidth="1"/>
    <col min="15126" max="15340" width="9.140625" style="1"/>
    <col min="15341" max="15341" width="38.5703125" style="1" customWidth="1"/>
    <col min="15342" max="15342" width="6.5703125" style="1" customWidth="1"/>
    <col min="15343" max="15343" width="7.7109375" style="1" bestFit="1" customWidth="1"/>
    <col min="15344" max="15344" width="7.28515625" style="1" customWidth="1"/>
    <col min="15345" max="15345" width="6.5703125" style="1" bestFit="1" customWidth="1"/>
    <col min="15346" max="15346" width="7.28515625" style="1" bestFit="1" customWidth="1"/>
    <col min="15347" max="15347" width="8.140625" style="1" customWidth="1"/>
    <col min="15348" max="15348" width="7.140625" style="1" customWidth="1"/>
    <col min="15349" max="15349" width="7.7109375" style="1" bestFit="1" customWidth="1"/>
    <col min="15350" max="15350" width="7.28515625" style="1" customWidth="1"/>
    <col min="15351" max="15351" width="7" style="1" customWidth="1"/>
    <col min="15352" max="15352" width="7.5703125" style="1" customWidth="1"/>
    <col min="15353" max="15353" width="7.140625" style="1" customWidth="1"/>
    <col min="15354" max="15354" width="7" style="1" customWidth="1"/>
    <col min="15355" max="15355" width="7.5703125" style="1" customWidth="1"/>
    <col min="15356" max="15356" width="7.140625" style="1" customWidth="1"/>
    <col min="15357" max="15373" width="8.7109375" style="1" customWidth="1"/>
    <col min="15374" max="15374" width="36.85546875" style="1" customWidth="1"/>
    <col min="15375" max="15381" width="14.28515625" style="1" customWidth="1"/>
    <col min="15382" max="15596" width="9.140625" style="1"/>
    <col min="15597" max="15597" width="38.5703125" style="1" customWidth="1"/>
    <col min="15598" max="15598" width="6.5703125" style="1" customWidth="1"/>
    <col min="15599" max="15599" width="7.7109375" style="1" bestFit="1" customWidth="1"/>
    <col min="15600" max="15600" width="7.28515625" style="1" customWidth="1"/>
    <col min="15601" max="15601" width="6.5703125" style="1" bestFit="1" customWidth="1"/>
    <col min="15602" max="15602" width="7.28515625" style="1" bestFit="1" customWidth="1"/>
    <col min="15603" max="15603" width="8.140625" style="1" customWidth="1"/>
    <col min="15604" max="15604" width="7.140625" style="1" customWidth="1"/>
    <col min="15605" max="15605" width="7.7109375" style="1" bestFit="1" customWidth="1"/>
    <col min="15606" max="15606" width="7.28515625" style="1" customWidth="1"/>
    <col min="15607" max="15607" width="7" style="1" customWidth="1"/>
    <col min="15608" max="15608" width="7.5703125" style="1" customWidth="1"/>
    <col min="15609" max="15609" width="7.140625" style="1" customWidth="1"/>
    <col min="15610" max="15610" width="7" style="1" customWidth="1"/>
    <col min="15611" max="15611" width="7.5703125" style="1" customWidth="1"/>
    <col min="15612" max="15612" width="7.140625" style="1" customWidth="1"/>
    <col min="15613" max="15629" width="8.7109375" style="1" customWidth="1"/>
    <col min="15630" max="15630" width="36.85546875" style="1" customWidth="1"/>
    <col min="15631" max="15637" width="14.28515625" style="1" customWidth="1"/>
    <col min="15638" max="15852" width="9.140625" style="1"/>
    <col min="15853" max="15853" width="38.5703125" style="1" customWidth="1"/>
    <col min="15854" max="15854" width="6.5703125" style="1" customWidth="1"/>
    <col min="15855" max="15855" width="7.7109375" style="1" bestFit="1" customWidth="1"/>
    <col min="15856" max="15856" width="7.28515625" style="1" customWidth="1"/>
    <col min="15857" max="15857" width="6.5703125" style="1" bestFit="1" customWidth="1"/>
    <col min="15858" max="15858" width="7.28515625" style="1" bestFit="1" customWidth="1"/>
    <col min="15859" max="15859" width="8.140625" style="1" customWidth="1"/>
    <col min="15860" max="15860" width="7.140625" style="1" customWidth="1"/>
    <col min="15861" max="15861" width="7.7109375" style="1" bestFit="1" customWidth="1"/>
    <col min="15862" max="15862" width="7.28515625" style="1" customWidth="1"/>
    <col min="15863" max="15863" width="7" style="1" customWidth="1"/>
    <col min="15864" max="15864" width="7.5703125" style="1" customWidth="1"/>
    <col min="15865" max="15865" width="7.140625" style="1" customWidth="1"/>
    <col min="15866" max="15866" width="7" style="1" customWidth="1"/>
    <col min="15867" max="15867" width="7.5703125" style="1" customWidth="1"/>
    <col min="15868" max="15868" width="7.140625" style="1" customWidth="1"/>
    <col min="15869" max="15885" width="8.7109375" style="1" customWidth="1"/>
    <col min="15886" max="15886" width="36.85546875" style="1" customWidth="1"/>
    <col min="15887" max="15893" width="14.28515625" style="1" customWidth="1"/>
    <col min="15894" max="16108" width="9.140625" style="1"/>
    <col min="16109" max="16109" width="38.5703125" style="1" customWidth="1"/>
    <col min="16110" max="16110" width="6.5703125" style="1" customWidth="1"/>
    <col min="16111" max="16111" width="7.7109375" style="1" bestFit="1" customWidth="1"/>
    <col min="16112" max="16112" width="7.28515625" style="1" customWidth="1"/>
    <col min="16113" max="16113" width="6.5703125" style="1" bestFit="1" customWidth="1"/>
    <col min="16114" max="16114" width="7.28515625" style="1" bestFit="1" customWidth="1"/>
    <col min="16115" max="16115" width="8.140625" style="1" customWidth="1"/>
    <col min="16116" max="16116" width="7.140625" style="1" customWidth="1"/>
    <col min="16117" max="16117" width="7.7109375" style="1" bestFit="1" customWidth="1"/>
    <col min="16118" max="16118" width="7.28515625" style="1" customWidth="1"/>
    <col min="16119" max="16119" width="7" style="1" customWidth="1"/>
    <col min="16120" max="16120" width="7.5703125" style="1" customWidth="1"/>
    <col min="16121" max="16121" width="7.140625" style="1" customWidth="1"/>
    <col min="16122" max="16122" width="7" style="1" customWidth="1"/>
    <col min="16123" max="16123" width="7.5703125" style="1" customWidth="1"/>
    <col min="16124" max="16124" width="7.140625" style="1" customWidth="1"/>
    <col min="16125" max="16141" width="8.7109375" style="1" customWidth="1"/>
    <col min="16142" max="16142" width="36.85546875" style="1" customWidth="1"/>
    <col min="16143" max="16149" width="14.28515625" style="1" customWidth="1"/>
    <col min="16150" max="16384" width="9.140625" style="1"/>
  </cols>
  <sheetData>
    <row r="1" spans="1:23" ht="15.75" x14ac:dyDescent="0.25">
      <c r="L1" s="1028" t="s">
        <v>755</v>
      </c>
      <c r="M1" s="1029"/>
    </row>
    <row r="2" spans="1:23" ht="23.25" x14ac:dyDescent="0.35">
      <c r="A2" s="1056" t="s">
        <v>1057</v>
      </c>
      <c r="B2" s="1056"/>
      <c r="C2" s="1056"/>
      <c r="D2" s="1056"/>
      <c r="E2" s="1056"/>
      <c r="F2" s="1056"/>
      <c r="G2" s="1056"/>
      <c r="H2" s="1056"/>
      <c r="I2" s="1056"/>
      <c r="J2" s="1056"/>
      <c r="K2" s="1056"/>
      <c r="L2" s="1056"/>
      <c r="M2" s="1056"/>
    </row>
    <row r="3" spans="1:23" ht="11.25" customHeight="1" x14ac:dyDescent="0.2">
      <c r="B3" s="1012"/>
      <c r="C3" s="1012"/>
      <c r="D3" s="1012"/>
      <c r="E3" s="1012"/>
      <c r="F3" s="1012"/>
      <c r="G3" s="1012"/>
    </row>
    <row r="4" spans="1:23" s="144" customFormat="1" ht="21.75" customHeight="1" x14ac:dyDescent="0.25">
      <c r="A4" s="964" t="s">
        <v>703</v>
      </c>
      <c r="B4" s="964"/>
      <c r="C4" s="203"/>
      <c r="D4" s="203"/>
      <c r="E4" s="1057"/>
      <c r="F4" s="1057"/>
      <c r="G4" s="1057"/>
      <c r="H4" s="1057"/>
      <c r="I4" s="1057"/>
      <c r="J4" s="1057"/>
      <c r="K4" s="1057"/>
      <c r="L4" s="1057"/>
      <c r="M4" s="1057"/>
    </row>
    <row r="5" spans="1:23" ht="14.25" customHeight="1" x14ac:dyDescent="0.25">
      <c r="A5" s="204"/>
      <c r="B5" s="204"/>
      <c r="C5" s="164"/>
      <c r="D5" s="164"/>
      <c r="E5" s="14"/>
      <c r="F5" s="14"/>
      <c r="G5" s="14"/>
      <c r="K5" s="1058" t="s">
        <v>875</v>
      </c>
      <c r="L5" s="1058"/>
      <c r="M5" s="1058"/>
    </row>
    <row r="6" spans="1:23" s="205" customFormat="1" ht="23.25" customHeight="1" x14ac:dyDescent="0.25">
      <c r="A6" s="1047" t="s">
        <v>733</v>
      </c>
      <c r="B6" s="1047"/>
      <c r="C6" s="1048" t="s">
        <v>741</v>
      </c>
      <c r="D6" s="1048" t="s">
        <v>725</v>
      </c>
      <c r="E6" s="1051" t="s">
        <v>757</v>
      </c>
      <c r="F6" s="1051"/>
      <c r="G6" s="1051"/>
      <c r="H6" s="1051"/>
      <c r="I6" s="1051"/>
      <c r="J6" s="1051"/>
      <c r="K6" s="1051"/>
      <c r="L6" s="1051"/>
      <c r="M6" s="1052"/>
    </row>
    <row r="7" spans="1:23" s="206" customFormat="1" ht="36" customHeight="1" x14ac:dyDescent="0.25">
      <c r="A7" s="1047"/>
      <c r="B7" s="1047"/>
      <c r="C7" s="1049"/>
      <c r="D7" s="1049"/>
      <c r="E7" s="1053" t="s">
        <v>1265</v>
      </c>
      <c r="F7" s="1054"/>
      <c r="G7" s="1055"/>
      <c r="H7" s="1059" t="s">
        <v>1251</v>
      </c>
      <c r="I7" s="1060"/>
      <c r="J7" s="1061"/>
      <c r="K7" s="1062" t="s">
        <v>1235</v>
      </c>
      <c r="L7" s="1063"/>
      <c r="M7" s="1064"/>
    </row>
    <row r="8" spans="1:23" s="206" customFormat="1" ht="60" customHeight="1" x14ac:dyDescent="0.25">
      <c r="A8" s="1047"/>
      <c r="B8" s="1047"/>
      <c r="C8" s="1050"/>
      <c r="D8" s="1050"/>
      <c r="E8" s="207" t="s">
        <v>712</v>
      </c>
      <c r="F8" s="208" t="s">
        <v>726</v>
      </c>
      <c r="G8" s="208" t="s">
        <v>727</v>
      </c>
      <c r="H8" s="207" t="s">
        <v>712</v>
      </c>
      <c r="I8" s="208" t="s">
        <v>726</v>
      </c>
      <c r="J8" s="208" t="s">
        <v>727</v>
      </c>
      <c r="K8" s="207" t="s">
        <v>712</v>
      </c>
      <c r="L8" s="208" t="s">
        <v>726</v>
      </c>
      <c r="M8" s="239" t="s">
        <v>727</v>
      </c>
      <c r="O8" s="206" t="s">
        <v>132</v>
      </c>
    </row>
    <row r="9" spans="1:23" ht="18.95" customHeight="1" x14ac:dyDescent="0.2">
      <c r="A9" s="1044" t="s">
        <v>1051</v>
      </c>
      <c r="B9" s="1045"/>
      <c r="C9" s="1045"/>
      <c r="D9" s="1045"/>
      <c r="E9" s="1045"/>
      <c r="F9" s="1045"/>
      <c r="G9" s="1045"/>
      <c r="H9" s="1045"/>
      <c r="I9" s="1045"/>
      <c r="J9" s="1045"/>
      <c r="K9" s="1045"/>
      <c r="L9" s="1045"/>
      <c r="M9" s="1046"/>
    </row>
    <row r="10" spans="1:23" ht="18.95" customHeight="1" x14ac:dyDescent="0.2">
      <c r="A10" s="209">
        <v>1</v>
      </c>
      <c r="B10" s="210"/>
      <c r="C10" s="255"/>
      <c r="D10" s="220"/>
      <c r="E10" s="211"/>
      <c r="F10" s="22"/>
      <c r="G10" s="223">
        <f>E10+F10</f>
        <v>0</v>
      </c>
      <c r="H10" s="211"/>
      <c r="I10" s="22"/>
      <c r="J10" s="225">
        <f>H10+I10</f>
        <v>0</v>
      </c>
      <c r="K10" s="211"/>
      <c r="L10" s="22"/>
      <c r="M10" s="227">
        <f>K10+L10</f>
        <v>0</v>
      </c>
      <c r="N10" s="237"/>
      <c r="O10" s="237"/>
      <c r="P10" s="237"/>
      <c r="Q10" s="237"/>
    </row>
    <row r="11" spans="1:23" ht="18.95" customHeight="1" x14ac:dyDescent="0.2">
      <c r="A11" s="212">
        <v>2</v>
      </c>
      <c r="B11" s="213"/>
      <c r="C11" s="229"/>
      <c r="D11" s="219"/>
      <c r="E11" s="214"/>
      <c r="F11" s="196"/>
      <c r="G11" s="224">
        <f t="shared" ref="G11:G19" si="0">E11+F11</f>
        <v>0</v>
      </c>
      <c r="H11" s="214"/>
      <c r="I11" s="196"/>
      <c r="J11" s="226">
        <f t="shared" ref="J11:J19" si="1">H11+I11</f>
        <v>0</v>
      </c>
      <c r="K11" s="214"/>
      <c r="L11" s="196"/>
      <c r="M11" s="228">
        <f t="shared" ref="M11:M19" si="2">K11+L11</f>
        <v>0</v>
      </c>
      <c r="N11" s="237"/>
      <c r="O11" s="237"/>
      <c r="P11" s="237"/>
      <c r="Q11" s="237"/>
    </row>
    <row r="12" spans="1:23" ht="18.95" customHeight="1" x14ac:dyDescent="0.2">
      <c r="A12" s="212">
        <v>3</v>
      </c>
      <c r="B12" s="213"/>
      <c r="C12" s="229"/>
      <c r="D12" s="219"/>
      <c r="E12" s="214"/>
      <c r="F12" s="196"/>
      <c r="G12" s="224">
        <f t="shared" si="0"/>
        <v>0</v>
      </c>
      <c r="H12" s="214"/>
      <c r="I12" s="196"/>
      <c r="J12" s="226">
        <f t="shared" si="1"/>
        <v>0</v>
      </c>
      <c r="K12" s="214"/>
      <c r="L12" s="196"/>
      <c r="M12" s="228">
        <f t="shared" si="2"/>
        <v>0</v>
      </c>
      <c r="N12" s="237"/>
      <c r="Q12" s="237"/>
      <c r="V12" s="238" t="s">
        <v>739</v>
      </c>
      <c r="W12" s="237" t="s">
        <v>743</v>
      </c>
    </row>
    <row r="13" spans="1:23" ht="18.95" customHeight="1" x14ac:dyDescent="0.2">
      <c r="A13" s="212">
        <v>4</v>
      </c>
      <c r="B13" s="213"/>
      <c r="C13" s="213"/>
      <c r="D13" s="219"/>
      <c r="E13" s="214"/>
      <c r="F13" s="196"/>
      <c r="G13" s="224">
        <f t="shared" si="0"/>
        <v>0</v>
      </c>
      <c r="H13" s="214"/>
      <c r="I13" s="196"/>
      <c r="J13" s="226">
        <f t="shared" si="1"/>
        <v>0</v>
      </c>
      <c r="K13" s="214"/>
      <c r="L13" s="196"/>
      <c r="M13" s="228">
        <f t="shared" si="2"/>
        <v>0</v>
      </c>
      <c r="N13" s="237"/>
      <c r="Q13" s="237"/>
      <c r="V13" s="238" t="s">
        <v>742</v>
      </c>
      <c r="W13" s="237" t="s">
        <v>740</v>
      </c>
    </row>
    <row r="14" spans="1:23" ht="18.95" customHeight="1" x14ac:dyDescent="0.2">
      <c r="A14" s="212">
        <v>5</v>
      </c>
      <c r="B14" s="213"/>
      <c r="C14" s="213"/>
      <c r="D14" s="219"/>
      <c r="E14" s="214"/>
      <c r="F14" s="196"/>
      <c r="G14" s="224">
        <f t="shared" si="0"/>
        <v>0</v>
      </c>
      <c r="H14" s="214"/>
      <c r="I14" s="196"/>
      <c r="J14" s="226">
        <f t="shared" si="1"/>
        <v>0</v>
      </c>
      <c r="K14" s="214"/>
      <c r="L14" s="196"/>
      <c r="M14" s="228">
        <f t="shared" si="2"/>
        <v>0</v>
      </c>
      <c r="N14" s="237"/>
      <c r="Q14" s="237"/>
      <c r="V14" s="237"/>
      <c r="W14" s="237" t="s">
        <v>734</v>
      </c>
    </row>
    <row r="15" spans="1:23" ht="18.95" customHeight="1" x14ac:dyDescent="0.2">
      <c r="A15" s="212">
        <v>6</v>
      </c>
      <c r="B15" s="213"/>
      <c r="C15" s="213"/>
      <c r="D15" s="219"/>
      <c r="E15" s="214"/>
      <c r="F15" s="196"/>
      <c r="G15" s="224">
        <f t="shared" si="0"/>
        <v>0</v>
      </c>
      <c r="H15" s="214"/>
      <c r="I15" s="196"/>
      <c r="J15" s="226">
        <f t="shared" si="1"/>
        <v>0</v>
      </c>
      <c r="K15" s="214"/>
      <c r="L15" s="196"/>
      <c r="M15" s="228">
        <f t="shared" si="2"/>
        <v>0</v>
      </c>
      <c r="N15" s="237"/>
      <c r="Q15" s="237"/>
      <c r="V15" s="237"/>
      <c r="W15" s="237" t="s">
        <v>735</v>
      </c>
    </row>
    <row r="16" spans="1:23" ht="18.95" customHeight="1" x14ac:dyDescent="0.2">
      <c r="A16" s="212">
        <v>7</v>
      </c>
      <c r="B16" s="213"/>
      <c r="C16" s="213"/>
      <c r="D16" s="219"/>
      <c r="E16" s="214"/>
      <c r="F16" s="196"/>
      <c r="G16" s="224">
        <f t="shared" si="0"/>
        <v>0</v>
      </c>
      <c r="H16" s="214"/>
      <c r="I16" s="196"/>
      <c r="J16" s="226">
        <f t="shared" si="1"/>
        <v>0</v>
      </c>
      <c r="K16" s="214"/>
      <c r="L16" s="196"/>
      <c r="M16" s="228">
        <f t="shared" si="2"/>
        <v>0</v>
      </c>
      <c r="N16" s="237"/>
      <c r="Q16" s="237"/>
      <c r="V16" s="237"/>
      <c r="W16" s="237" t="s">
        <v>736</v>
      </c>
    </row>
    <row r="17" spans="1:23" ht="18.95" customHeight="1" x14ac:dyDescent="0.2">
      <c r="A17" s="212">
        <v>8</v>
      </c>
      <c r="B17" s="213"/>
      <c r="C17" s="213"/>
      <c r="D17" s="219"/>
      <c r="E17" s="214"/>
      <c r="F17" s="196"/>
      <c r="G17" s="224">
        <f t="shared" si="0"/>
        <v>0</v>
      </c>
      <c r="H17" s="214"/>
      <c r="I17" s="196"/>
      <c r="J17" s="226">
        <f t="shared" si="1"/>
        <v>0</v>
      </c>
      <c r="K17" s="214"/>
      <c r="L17" s="196"/>
      <c r="M17" s="228">
        <f t="shared" si="2"/>
        <v>0</v>
      </c>
      <c r="N17" s="237"/>
      <c r="Q17" s="237"/>
      <c r="V17" s="237"/>
      <c r="W17" s="237" t="s">
        <v>737</v>
      </c>
    </row>
    <row r="18" spans="1:23" ht="18.95" customHeight="1" x14ac:dyDescent="0.2">
      <c r="A18" s="212">
        <v>9</v>
      </c>
      <c r="B18" s="213"/>
      <c r="C18" s="213"/>
      <c r="D18" s="219"/>
      <c r="E18" s="214"/>
      <c r="F18" s="196"/>
      <c r="G18" s="224">
        <f t="shared" si="0"/>
        <v>0</v>
      </c>
      <c r="H18" s="214"/>
      <c r="I18" s="196"/>
      <c r="J18" s="226">
        <f t="shared" si="1"/>
        <v>0</v>
      </c>
      <c r="K18" s="214"/>
      <c r="L18" s="196"/>
      <c r="M18" s="228">
        <f t="shared" si="2"/>
        <v>0</v>
      </c>
      <c r="N18" s="237"/>
      <c r="Q18" s="237"/>
      <c r="V18" s="237"/>
      <c r="W18" s="237" t="s">
        <v>738</v>
      </c>
    </row>
    <row r="19" spans="1:23" ht="18.95" customHeight="1" x14ac:dyDescent="0.2">
      <c r="A19" s="212">
        <v>10</v>
      </c>
      <c r="B19" s="213"/>
      <c r="C19" s="213"/>
      <c r="D19" s="219"/>
      <c r="E19" s="214"/>
      <c r="F19" s="196"/>
      <c r="G19" s="224">
        <f t="shared" si="0"/>
        <v>0</v>
      </c>
      <c r="H19" s="214"/>
      <c r="I19" s="196"/>
      <c r="J19" s="226">
        <f t="shared" si="1"/>
        <v>0</v>
      </c>
      <c r="K19" s="214"/>
      <c r="L19" s="196"/>
      <c r="M19" s="228">
        <f t="shared" si="2"/>
        <v>0</v>
      </c>
      <c r="N19" s="237"/>
      <c r="Q19" s="237"/>
      <c r="V19" s="237"/>
      <c r="W19" s="237" t="s">
        <v>127</v>
      </c>
    </row>
    <row r="20" spans="1:23" ht="18.95" customHeight="1" x14ac:dyDescent="0.2">
      <c r="A20" s="1065" t="s">
        <v>728</v>
      </c>
      <c r="B20" s="1066"/>
      <c r="C20" s="1066"/>
      <c r="D20" s="1066"/>
      <c r="E20" s="1066"/>
      <c r="F20" s="1066"/>
      <c r="G20" s="1066"/>
      <c r="H20" s="1066"/>
      <c r="I20" s="1066"/>
      <c r="J20" s="1066"/>
      <c r="K20" s="1066"/>
      <c r="L20" s="1066"/>
      <c r="M20" s="1067"/>
    </row>
    <row r="21" spans="1:23" ht="18.95" customHeight="1" x14ac:dyDescent="0.2">
      <c r="A21" s="198">
        <v>1</v>
      </c>
      <c r="B21" s="215"/>
      <c r="C21" s="216"/>
      <c r="D21" s="221"/>
      <c r="E21" s="211"/>
      <c r="F21" s="22"/>
      <c r="G21" s="223">
        <f>E21+F21</f>
        <v>0</v>
      </c>
      <c r="H21" s="211"/>
      <c r="I21" s="22"/>
      <c r="J21" s="226">
        <f>H21+I21</f>
        <v>0</v>
      </c>
      <c r="K21" s="211"/>
      <c r="L21" s="22"/>
      <c r="M21" s="228">
        <f>K21+L21</f>
        <v>0</v>
      </c>
    </row>
    <row r="22" spans="1:23" ht="18.95" customHeight="1" x14ac:dyDescent="0.2">
      <c r="A22" s="199">
        <v>2</v>
      </c>
      <c r="B22" s="217"/>
      <c r="C22" s="218"/>
      <c r="D22" s="222"/>
      <c r="E22" s="214"/>
      <c r="F22" s="196"/>
      <c r="G22" s="224">
        <f t="shared" ref="G22:G27" si="3">E22+F22</f>
        <v>0</v>
      </c>
      <c r="H22" s="214"/>
      <c r="I22" s="196"/>
      <c r="J22" s="226">
        <f t="shared" ref="J22:J27" si="4">H22+I22</f>
        <v>0</v>
      </c>
      <c r="K22" s="214"/>
      <c r="L22" s="196"/>
      <c r="M22" s="228">
        <f t="shared" ref="M22:M27" si="5">K22+L22</f>
        <v>0</v>
      </c>
    </row>
    <row r="23" spans="1:23" ht="18.95" customHeight="1" x14ac:dyDescent="0.2">
      <c r="A23" s="199">
        <v>3</v>
      </c>
      <c r="B23" s="217"/>
      <c r="C23" s="218"/>
      <c r="D23" s="222"/>
      <c r="E23" s="214"/>
      <c r="F23" s="196"/>
      <c r="G23" s="224">
        <f t="shared" si="3"/>
        <v>0</v>
      </c>
      <c r="H23" s="214"/>
      <c r="I23" s="196"/>
      <c r="J23" s="226">
        <f t="shared" si="4"/>
        <v>0</v>
      </c>
      <c r="K23" s="214"/>
      <c r="L23" s="196"/>
      <c r="M23" s="228">
        <f t="shared" si="5"/>
        <v>0</v>
      </c>
    </row>
    <row r="24" spans="1:23" ht="18.95" customHeight="1" x14ac:dyDescent="0.2">
      <c r="A24" s="199">
        <v>4</v>
      </c>
      <c r="B24" s="217"/>
      <c r="C24" s="218"/>
      <c r="D24" s="222"/>
      <c r="E24" s="214"/>
      <c r="F24" s="196"/>
      <c r="G24" s="224">
        <f t="shared" si="3"/>
        <v>0</v>
      </c>
      <c r="H24" s="214"/>
      <c r="I24" s="196"/>
      <c r="J24" s="226">
        <f t="shared" si="4"/>
        <v>0</v>
      </c>
      <c r="K24" s="214"/>
      <c r="L24" s="196"/>
      <c r="M24" s="228">
        <f t="shared" si="5"/>
        <v>0</v>
      </c>
    </row>
    <row r="25" spans="1:23" ht="18.95" customHeight="1" x14ac:dyDescent="0.2">
      <c r="A25" s="199">
        <v>5</v>
      </c>
      <c r="B25" s="217"/>
      <c r="C25" s="218"/>
      <c r="D25" s="222"/>
      <c r="E25" s="214"/>
      <c r="F25" s="196"/>
      <c r="G25" s="224">
        <f t="shared" si="3"/>
        <v>0</v>
      </c>
      <c r="H25" s="214"/>
      <c r="I25" s="196"/>
      <c r="J25" s="226">
        <f t="shared" si="4"/>
        <v>0</v>
      </c>
      <c r="K25" s="214"/>
      <c r="L25" s="196"/>
      <c r="M25" s="228">
        <f t="shared" si="5"/>
        <v>0</v>
      </c>
    </row>
    <row r="26" spans="1:23" ht="18.95" customHeight="1" x14ac:dyDescent="0.2">
      <c r="A26" s="199">
        <v>6</v>
      </c>
      <c r="B26" s="217"/>
      <c r="C26" s="218"/>
      <c r="D26" s="222"/>
      <c r="E26" s="214"/>
      <c r="F26" s="196"/>
      <c r="G26" s="224">
        <f t="shared" si="3"/>
        <v>0</v>
      </c>
      <c r="H26" s="214"/>
      <c r="I26" s="196"/>
      <c r="J26" s="226">
        <f t="shared" si="4"/>
        <v>0</v>
      </c>
      <c r="K26" s="214"/>
      <c r="L26" s="196"/>
      <c r="M26" s="228">
        <f t="shared" si="5"/>
        <v>0</v>
      </c>
    </row>
    <row r="27" spans="1:23" ht="18.95" customHeight="1" x14ac:dyDescent="0.2">
      <c r="A27" s="199">
        <v>7</v>
      </c>
      <c r="B27" s="217"/>
      <c r="C27" s="218"/>
      <c r="D27" s="222"/>
      <c r="E27" s="214"/>
      <c r="F27" s="196"/>
      <c r="G27" s="224">
        <f t="shared" si="3"/>
        <v>0</v>
      </c>
      <c r="H27" s="214"/>
      <c r="I27" s="196"/>
      <c r="J27" s="226">
        <f t="shared" si="4"/>
        <v>0</v>
      </c>
      <c r="K27" s="214"/>
      <c r="L27" s="196"/>
      <c r="M27" s="228">
        <f t="shared" si="5"/>
        <v>0</v>
      </c>
    </row>
    <row r="28" spans="1:23" ht="18.95" customHeight="1" x14ac:dyDescent="0.2">
      <c r="A28" s="1068" t="s">
        <v>729</v>
      </c>
      <c r="B28" s="1069"/>
      <c r="C28" s="1069"/>
      <c r="D28" s="1069"/>
      <c r="E28" s="1069"/>
      <c r="F28" s="1069"/>
      <c r="G28" s="1069"/>
      <c r="H28" s="1069"/>
      <c r="I28" s="1069"/>
      <c r="J28" s="1069"/>
      <c r="K28" s="1069"/>
      <c r="L28" s="1069"/>
      <c r="M28" s="1070"/>
    </row>
    <row r="29" spans="1:23" ht="18.95" customHeight="1" x14ac:dyDescent="0.2">
      <c r="A29" s="230">
        <v>1</v>
      </c>
      <c r="B29" s="231"/>
      <c r="C29" s="231"/>
      <c r="D29" s="232"/>
      <c r="E29" s="233"/>
      <c r="F29" s="234"/>
      <c r="G29" s="235">
        <f t="shared" ref="G29:G34" si="6">E29+F29</f>
        <v>0</v>
      </c>
      <c r="H29" s="233"/>
      <c r="I29" s="234"/>
      <c r="J29" s="236">
        <f t="shared" ref="J29:J34" si="7">H29+I29</f>
        <v>0</v>
      </c>
      <c r="K29" s="233"/>
      <c r="L29" s="234"/>
      <c r="M29" s="228">
        <f t="shared" ref="M29:M34" si="8">K29+L29</f>
        <v>0</v>
      </c>
    </row>
    <row r="30" spans="1:23" ht="18.95" customHeight="1" x14ac:dyDescent="0.2">
      <c r="A30" s="212">
        <v>2</v>
      </c>
      <c r="B30" s="218"/>
      <c r="C30" s="218"/>
      <c r="D30" s="222"/>
      <c r="E30" s="214"/>
      <c r="F30" s="196"/>
      <c r="G30" s="224">
        <f t="shared" si="6"/>
        <v>0</v>
      </c>
      <c r="H30" s="214"/>
      <c r="I30" s="196"/>
      <c r="J30" s="226">
        <f t="shared" si="7"/>
        <v>0</v>
      </c>
      <c r="K30" s="214"/>
      <c r="L30" s="196"/>
      <c r="M30" s="228">
        <f t="shared" si="8"/>
        <v>0</v>
      </c>
    </row>
    <row r="31" spans="1:23" ht="18.95" customHeight="1" x14ac:dyDescent="0.2">
      <c r="A31" s="212">
        <v>3</v>
      </c>
      <c r="B31" s="218"/>
      <c r="C31" s="218"/>
      <c r="D31" s="222"/>
      <c r="E31" s="214"/>
      <c r="F31" s="196"/>
      <c r="G31" s="224">
        <f t="shared" si="6"/>
        <v>0</v>
      </c>
      <c r="H31" s="214"/>
      <c r="I31" s="196"/>
      <c r="J31" s="226">
        <f t="shared" si="7"/>
        <v>0</v>
      </c>
      <c r="K31" s="214"/>
      <c r="L31" s="196"/>
      <c r="M31" s="228">
        <f t="shared" si="8"/>
        <v>0</v>
      </c>
    </row>
    <row r="32" spans="1:23" ht="18.95" customHeight="1" x14ac:dyDescent="0.2">
      <c r="A32" s="212">
        <v>4</v>
      </c>
      <c r="B32" s="218"/>
      <c r="C32" s="218"/>
      <c r="D32" s="222"/>
      <c r="E32" s="214"/>
      <c r="F32" s="196"/>
      <c r="G32" s="224">
        <f t="shared" si="6"/>
        <v>0</v>
      </c>
      <c r="H32" s="214"/>
      <c r="I32" s="196"/>
      <c r="J32" s="226">
        <f t="shared" si="7"/>
        <v>0</v>
      </c>
      <c r="K32" s="214"/>
      <c r="L32" s="196"/>
      <c r="M32" s="228">
        <f t="shared" si="8"/>
        <v>0</v>
      </c>
    </row>
    <row r="33" spans="1:13" ht="18.95" customHeight="1" x14ac:dyDescent="0.2">
      <c r="A33" s="212">
        <v>5</v>
      </c>
      <c r="B33" s="218"/>
      <c r="C33" s="218"/>
      <c r="D33" s="222"/>
      <c r="E33" s="214"/>
      <c r="F33" s="196"/>
      <c r="G33" s="224">
        <f t="shared" si="6"/>
        <v>0</v>
      </c>
      <c r="H33" s="214"/>
      <c r="I33" s="196"/>
      <c r="J33" s="226">
        <f t="shared" si="7"/>
        <v>0</v>
      </c>
      <c r="K33" s="214"/>
      <c r="L33" s="196"/>
      <c r="M33" s="228">
        <f t="shared" si="8"/>
        <v>0</v>
      </c>
    </row>
    <row r="34" spans="1:13" ht="18.95" customHeight="1" x14ac:dyDescent="0.2">
      <c r="A34" s="212">
        <v>6</v>
      </c>
      <c r="B34" s="218"/>
      <c r="C34" s="218"/>
      <c r="D34" s="222"/>
      <c r="E34" s="214"/>
      <c r="F34" s="196"/>
      <c r="G34" s="224">
        <f t="shared" si="6"/>
        <v>0</v>
      </c>
      <c r="H34" s="214"/>
      <c r="I34" s="196"/>
      <c r="J34" s="226">
        <f t="shared" si="7"/>
        <v>0</v>
      </c>
      <c r="K34" s="214"/>
      <c r="L34" s="196"/>
      <c r="M34" s="228">
        <f t="shared" si="8"/>
        <v>0</v>
      </c>
    </row>
    <row r="35" spans="1:13" ht="18.95" customHeight="1" x14ac:dyDescent="0.2">
      <c r="A35" s="1044" t="s">
        <v>769</v>
      </c>
      <c r="B35" s="1045"/>
      <c r="C35" s="1045"/>
      <c r="D35" s="1045"/>
      <c r="E35" s="1045"/>
      <c r="F35" s="1045"/>
      <c r="G35" s="1045"/>
      <c r="H35" s="1045"/>
      <c r="I35" s="1045"/>
      <c r="J35" s="1045"/>
      <c r="K35" s="1045"/>
      <c r="L35" s="1045"/>
      <c r="M35" s="1046"/>
    </row>
    <row r="36" spans="1:13" ht="18.95" customHeight="1" x14ac:dyDescent="0.2">
      <c r="A36" s="209">
        <v>1</v>
      </c>
      <c r="B36" s="216"/>
      <c r="C36" s="216"/>
      <c r="D36" s="221"/>
      <c r="E36" s="211"/>
      <c r="F36" s="22"/>
      <c r="G36" s="223">
        <f t="shared" ref="G36:G46" si="9">E36+F36</f>
        <v>0</v>
      </c>
      <c r="H36" s="211"/>
      <c r="I36" s="22"/>
      <c r="J36" s="226">
        <f t="shared" ref="J36:J46" si="10">H36+I36</f>
        <v>0</v>
      </c>
      <c r="K36" s="211"/>
      <c r="L36" s="22"/>
      <c r="M36" s="228">
        <f t="shared" ref="M36:M46" si="11">K36+L36</f>
        <v>0</v>
      </c>
    </row>
    <row r="37" spans="1:13" ht="18.95" customHeight="1" x14ac:dyDescent="0.2">
      <c r="A37" s="212">
        <v>2</v>
      </c>
      <c r="B37" s="218"/>
      <c r="C37" s="218"/>
      <c r="D37" s="222"/>
      <c r="E37" s="214"/>
      <c r="F37" s="196"/>
      <c r="G37" s="224">
        <f t="shared" si="9"/>
        <v>0</v>
      </c>
      <c r="H37" s="214"/>
      <c r="I37" s="196"/>
      <c r="J37" s="226">
        <f t="shared" si="10"/>
        <v>0</v>
      </c>
      <c r="K37" s="214"/>
      <c r="L37" s="196"/>
      <c r="M37" s="228">
        <f t="shared" si="11"/>
        <v>0</v>
      </c>
    </row>
    <row r="38" spans="1:13" ht="18.95" customHeight="1" x14ac:dyDescent="0.2">
      <c r="A38" s="212">
        <v>3</v>
      </c>
      <c r="B38" s="218"/>
      <c r="C38" s="218"/>
      <c r="D38" s="222"/>
      <c r="E38" s="214"/>
      <c r="F38" s="196"/>
      <c r="G38" s="224">
        <f t="shared" si="9"/>
        <v>0</v>
      </c>
      <c r="H38" s="214"/>
      <c r="I38" s="196"/>
      <c r="J38" s="226">
        <f t="shared" si="10"/>
        <v>0</v>
      </c>
      <c r="K38" s="214"/>
      <c r="L38" s="196"/>
      <c r="M38" s="228">
        <f t="shared" si="11"/>
        <v>0</v>
      </c>
    </row>
    <row r="39" spans="1:13" ht="18.95" customHeight="1" x14ac:dyDescent="0.2">
      <c r="A39" s="212">
        <v>4</v>
      </c>
      <c r="B39" s="218"/>
      <c r="C39" s="218"/>
      <c r="D39" s="222"/>
      <c r="E39" s="214"/>
      <c r="F39" s="196"/>
      <c r="G39" s="224">
        <f t="shared" si="9"/>
        <v>0</v>
      </c>
      <c r="H39" s="214"/>
      <c r="I39" s="196"/>
      <c r="J39" s="226">
        <f t="shared" si="10"/>
        <v>0</v>
      </c>
      <c r="K39" s="214"/>
      <c r="L39" s="196"/>
      <c r="M39" s="228">
        <f t="shared" si="11"/>
        <v>0</v>
      </c>
    </row>
    <row r="40" spans="1:13" ht="18.95" customHeight="1" x14ac:dyDescent="0.2">
      <c r="A40" s="212">
        <v>5</v>
      </c>
      <c r="B40" s="218"/>
      <c r="C40" s="218"/>
      <c r="D40" s="222"/>
      <c r="E40" s="214"/>
      <c r="F40" s="196"/>
      <c r="G40" s="224">
        <f t="shared" si="9"/>
        <v>0</v>
      </c>
      <c r="H40" s="214"/>
      <c r="I40" s="196"/>
      <c r="J40" s="226">
        <f t="shared" si="10"/>
        <v>0</v>
      </c>
      <c r="K40" s="214"/>
      <c r="L40" s="196"/>
      <c r="M40" s="228">
        <f t="shared" si="11"/>
        <v>0</v>
      </c>
    </row>
    <row r="41" spans="1:13" ht="18.95" customHeight="1" x14ac:dyDescent="0.2">
      <c r="A41" s="212">
        <v>6</v>
      </c>
      <c r="B41" s="218"/>
      <c r="C41" s="218"/>
      <c r="D41" s="222"/>
      <c r="E41" s="214"/>
      <c r="F41" s="196"/>
      <c r="G41" s="224">
        <f t="shared" si="9"/>
        <v>0</v>
      </c>
      <c r="H41" s="214"/>
      <c r="I41" s="196"/>
      <c r="J41" s="226">
        <f t="shared" si="10"/>
        <v>0</v>
      </c>
      <c r="K41" s="214"/>
      <c r="L41" s="196"/>
      <c r="M41" s="228">
        <f t="shared" si="11"/>
        <v>0</v>
      </c>
    </row>
    <row r="42" spans="1:13" ht="18.95" customHeight="1" x14ac:dyDescent="0.2">
      <c r="A42" s="1044" t="s">
        <v>766</v>
      </c>
      <c r="B42" s="1045"/>
      <c r="C42" s="1045"/>
      <c r="D42" s="1045"/>
      <c r="E42" s="1045"/>
      <c r="F42" s="1045"/>
      <c r="G42" s="1045"/>
      <c r="H42" s="1045"/>
      <c r="I42" s="1045"/>
      <c r="J42" s="1045"/>
      <c r="K42" s="1045"/>
      <c r="L42" s="1045"/>
      <c r="M42" s="1046"/>
    </row>
    <row r="43" spans="1:13" ht="18.95" customHeight="1" x14ac:dyDescent="0.2">
      <c r="A43" s="212">
        <v>1</v>
      </c>
      <c r="B43" s="218"/>
      <c r="C43" s="218"/>
      <c r="D43" s="222"/>
      <c r="E43" s="214"/>
      <c r="F43" s="196"/>
      <c r="G43" s="224">
        <f t="shared" si="9"/>
        <v>0</v>
      </c>
      <c r="H43" s="214"/>
      <c r="I43" s="196"/>
      <c r="J43" s="226">
        <f t="shared" si="10"/>
        <v>0</v>
      </c>
      <c r="K43" s="214"/>
      <c r="L43" s="196"/>
      <c r="M43" s="228">
        <f t="shared" si="11"/>
        <v>0</v>
      </c>
    </row>
    <row r="44" spans="1:13" ht="18.95" customHeight="1" x14ac:dyDescent="0.2">
      <c r="A44" s="212">
        <v>2</v>
      </c>
      <c r="B44" s="218"/>
      <c r="C44" s="218"/>
      <c r="D44" s="222"/>
      <c r="E44" s="214"/>
      <c r="F44" s="196"/>
      <c r="G44" s="224"/>
      <c r="H44" s="214"/>
      <c r="I44" s="196"/>
      <c r="J44" s="226"/>
      <c r="K44" s="214"/>
      <c r="L44" s="196"/>
      <c r="M44" s="228"/>
    </row>
    <row r="45" spans="1:13" ht="18.95" customHeight="1" x14ac:dyDescent="0.2">
      <c r="A45" s="212">
        <v>3</v>
      </c>
      <c r="B45" s="218"/>
      <c r="C45" s="525"/>
      <c r="D45" s="222"/>
      <c r="E45" s="214"/>
      <c r="F45" s="196"/>
      <c r="G45" s="224">
        <f t="shared" si="9"/>
        <v>0</v>
      </c>
      <c r="H45" s="214"/>
      <c r="I45" s="196"/>
      <c r="J45" s="226">
        <f t="shared" si="10"/>
        <v>0</v>
      </c>
      <c r="K45" s="214"/>
      <c r="L45" s="196"/>
      <c r="M45" s="228">
        <f t="shared" si="11"/>
        <v>0</v>
      </c>
    </row>
    <row r="46" spans="1:13" ht="18.95" customHeight="1" x14ac:dyDescent="0.2">
      <c r="A46" s="212">
        <v>4</v>
      </c>
      <c r="B46" s="218"/>
      <c r="C46" s="218"/>
      <c r="D46" s="222"/>
      <c r="E46" s="214"/>
      <c r="F46" s="196"/>
      <c r="G46" s="224">
        <f t="shared" si="9"/>
        <v>0</v>
      </c>
      <c r="H46" s="214"/>
      <c r="I46" s="196"/>
      <c r="J46" s="226">
        <f t="shared" si="10"/>
        <v>0</v>
      </c>
      <c r="K46" s="214"/>
      <c r="L46" s="196"/>
      <c r="M46" s="228">
        <f t="shared" si="11"/>
        <v>0</v>
      </c>
    </row>
    <row r="47" spans="1:13" ht="18.95" customHeight="1" x14ac:dyDescent="0.2">
      <c r="A47" s="1044" t="s">
        <v>730</v>
      </c>
      <c r="B47" s="1045"/>
      <c r="C47" s="1045"/>
      <c r="D47" s="1045"/>
      <c r="E47" s="1045"/>
      <c r="F47" s="1045"/>
      <c r="G47" s="1045"/>
      <c r="H47" s="1045"/>
      <c r="I47" s="1045"/>
      <c r="J47" s="1045"/>
      <c r="K47" s="1045"/>
      <c r="L47" s="1045"/>
      <c r="M47" s="1046"/>
    </row>
    <row r="48" spans="1:13" ht="18.95" customHeight="1" x14ac:dyDescent="0.2">
      <c r="A48" s="209">
        <v>1</v>
      </c>
      <c r="B48" s="216"/>
      <c r="C48" s="216"/>
      <c r="D48" s="216"/>
      <c r="E48" s="211"/>
      <c r="F48" s="22"/>
      <c r="G48" s="223">
        <f t="shared" ref="G48:G57" si="12">E48+F48</f>
        <v>0</v>
      </c>
      <c r="H48" s="211"/>
      <c r="I48" s="22"/>
      <c r="J48" s="226">
        <f t="shared" ref="J48:J57" si="13">H48+I48</f>
        <v>0</v>
      </c>
      <c r="K48" s="211"/>
      <c r="L48" s="22"/>
      <c r="M48" s="228">
        <f t="shared" ref="M48:M57" si="14">K48+L48</f>
        <v>0</v>
      </c>
    </row>
    <row r="49" spans="1:13" ht="18.95" customHeight="1" x14ac:dyDescent="0.2">
      <c r="A49" s="212">
        <v>2</v>
      </c>
      <c r="B49" s="218"/>
      <c r="C49" s="218"/>
      <c r="D49" s="218"/>
      <c r="E49" s="214"/>
      <c r="F49" s="196"/>
      <c r="G49" s="224">
        <f t="shared" si="12"/>
        <v>0</v>
      </c>
      <c r="H49" s="214"/>
      <c r="I49" s="196"/>
      <c r="J49" s="226">
        <f t="shared" si="13"/>
        <v>0</v>
      </c>
      <c r="K49" s="214"/>
      <c r="L49" s="196"/>
      <c r="M49" s="228">
        <f t="shared" si="14"/>
        <v>0</v>
      </c>
    </row>
    <row r="50" spans="1:13" ht="18.95" customHeight="1" x14ac:dyDescent="0.2">
      <c r="A50" s="212">
        <v>3</v>
      </c>
      <c r="B50" s="218"/>
      <c r="C50" s="218"/>
      <c r="D50" s="218"/>
      <c r="E50" s="214"/>
      <c r="F50" s="196"/>
      <c r="G50" s="224">
        <f t="shared" si="12"/>
        <v>0</v>
      </c>
      <c r="H50" s="214"/>
      <c r="I50" s="196"/>
      <c r="J50" s="226">
        <f t="shared" si="13"/>
        <v>0</v>
      </c>
      <c r="K50" s="214"/>
      <c r="L50" s="196"/>
      <c r="M50" s="228">
        <f t="shared" si="14"/>
        <v>0</v>
      </c>
    </row>
    <row r="51" spans="1:13" ht="18.95" customHeight="1" x14ac:dyDescent="0.2">
      <c r="A51" s="212">
        <v>4</v>
      </c>
      <c r="B51" s="218"/>
      <c r="C51" s="218"/>
      <c r="D51" s="218"/>
      <c r="E51" s="214"/>
      <c r="F51" s="196"/>
      <c r="G51" s="224">
        <f t="shared" si="12"/>
        <v>0</v>
      </c>
      <c r="H51" s="214"/>
      <c r="I51" s="196"/>
      <c r="J51" s="226">
        <f t="shared" si="13"/>
        <v>0</v>
      </c>
      <c r="K51" s="214"/>
      <c r="L51" s="196"/>
      <c r="M51" s="228">
        <f t="shared" si="14"/>
        <v>0</v>
      </c>
    </row>
    <row r="52" spans="1:13" ht="18.95" customHeight="1" x14ac:dyDescent="0.2">
      <c r="A52" s="212">
        <v>5</v>
      </c>
      <c r="B52" s="218"/>
      <c r="C52" s="218"/>
      <c r="D52" s="218"/>
      <c r="E52" s="214"/>
      <c r="F52" s="196"/>
      <c r="G52" s="224">
        <f t="shared" si="12"/>
        <v>0</v>
      </c>
      <c r="H52" s="214"/>
      <c r="I52" s="196"/>
      <c r="J52" s="226">
        <f t="shared" si="13"/>
        <v>0</v>
      </c>
      <c r="K52" s="214"/>
      <c r="L52" s="196"/>
      <c r="M52" s="228">
        <f t="shared" si="14"/>
        <v>0</v>
      </c>
    </row>
    <row r="53" spans="1:13" ht="18.95" customHeight="1" x14ac:dyDescent="0.2">
      <c r="A53" s="212">
        <v>6</v>
      </c>
      <c r="B53" s="218"/>
      <c r="C53" s="218"/>
      <c r="D53" s="218"/>
      <c r="E53" s="214"/>
      <c r="F53" s="196"/>
      <c r="G53" s="224">
        <f t="shared" si="12"/>
        <v>0</v>
      </c>
      <c r="H53" s="214"/>
      <c r="I53" s="196"/>
      <c r="J53" s="226">
        <f t="shared" si="13"/>
        <v>0</v>
      </c>
      <c r="K53" s="214"/>
      <c r="L53" s="196"/>
      <c r="M53" s="228">
        <f t="shared" si="14"/>
        <v>0</v>
      </c>
    </row>
    <row r="54" spans="1:13" ht="18.95" customHeight="1" x14ac:dyDescent="0.2">
      <c r="A54" s="212">
        <v>7</v>
      </c>
      <c r="B54" s="218"/>
      <c r="C54" s="218"/>
      <c r="D54" s="218"/>
      <c r="E54" s="214"/>
      <c r="F54" s="196"/>
      <c r="G54" s="224">
        <f t="shared" si="12"/>
        <v>0</v>
      </c>
      <c r="H54" s="214"/>
      <c r="I54" s="196"/>
      <c r="J54" s="226">
        <f t="shared" si="13"/>
        <v>0</v>
      </c>
      <c r="K54" s="214"/>
      <c r="L54" s="196"/>
      <c r="M54" s="228">
        <f t="shared" si="14"/>
        <v>0</v>
      </c>
    </row>
    <row r="55" spans="1:13" ht="18.95" customHeight="1" x14ac:dyDescent="0.2">
      <c r="A55" s="212">
        <v>8</v>
      </c>
      <c r="B55" s="218"/>
      <c r="C55" s="218"/>
      <c r="D55" s="218"/>
      <c r="E55" s="214"/>
      <c r="F55" s="196"/>
      <c r="G55" s="224">
        <f t="shared" si="12"/>
        <v>0</v>
      </c>
      <c r="H55" s="214"/>
      <c r="I55" s="196"/>
      <c r="J55" s="226">
        <f t="shared" si="13"/>
        <v>0</v>
      </c>
      <c r="K55" s="214"/>
      <c r="L55" s="196"/>
      <c r="M55" s="228">
        <f t="shared" si="14"/>
        <v>0</v>
      </c>
    </row>
    <row r="56" spans="1:13" ht="18.95" customHeight="1" x14ac:dyDescent="0.2">
      <c r="A56" s="212">
        <v>9</v>
      </c>
      <c r="B56" s="218"/>
      <c r="C56" s="218"/>
      <c r="D56" s="218"/>
      <c r="E56" s="214"/>
      <c r="F56" s="196"/>
      <c r="G56" s="224">
        <f t="shared" si="12"/>
        <v>0</v>
      </c>
      <c r="H56" s="214"/>
      <c r="I56" s="196"/>
      <c r="J56" s="226">
        <f t="shared" si="13"/>
        <v>0</v>
      </c>
      <c r="K56" s="214"/>
      <c r="L56" s="196"/>
      <c r="M56" s="228">
        <f t="shared" si="14"/>
        <v>0</v>
      </c>
    </row>
    <row r="57" spans="1:13" ht="18.95" customHeight="1" x14ac:dyDescent="0.2">
      <c r="A57" s="212">
        <v>10</v>
      </c>
      <c r="B57" s="218"/>
      <c r="C57" s="218"/>
      <c r="D57" s="218"/>
      <c r="E57" s="214"/>
      <c r="F57" s="196"/>
      <c r="G57" s="224">
        <f t="shared" si="12"/>
        <v>0</v>
      </c>
      <c r="H57" s="214"/>
      <c r="I57" s="196"/>
      <c r="J57" s="226">
        <f t="shared" si="13"/>
        <v>0</v>
      </c>
      <c r="K57" s="214"/>
      <c r="L57" s="196"/>
      <c r="M57" s="228">
        <f t="shared" si="14"/>
        <v>0</v>
      </c>
    </row>
    <row r="58" spans="1:13" ht="18.95" customHeight="1" x14ac:dyDescent="0.2">
      <c r="A58" s="1044" t="s">
        <v>731</v>
      </c>
      <c r="B58" s="1045"/>
      <c r="C58" s="1045"/>
      <c r="D58" s="1045"/>
      <c r="E58" s="1045"/>
      <c r="F58" s="1045"/>
      <c r="G58" s="1045"/>
      <c r="H58" s="1045"/>
      <c r="I58" s="1045"/>
      <c r="J58" s="1045"/>
      <c r="K58" s="1045"/>
      <c r="L58" s="1045"/>
      <c r="M58" s="1046"/>
    </row>
    <row r="59" spans="1:13" ht="18.95" customHeight="1" x14ac:dyDescent="0.2">
      <c r="A59" s="209">
        <v>1</v>
      </c>
      <c r="B59" s="216"/>
      <c r="C59" s="216"/>
      <c r="D59" s="216"/>
      <c r="E59" s="211"/>
      <c r="F59" s="22"/>
      <c r="G59" s="223">
        <f t="shared" ref="G59:G64" si="15">E59+F59</f>
        <v>0</v>
      </c>
      <c r="H59" s="211"/>
      <c r="I59" s="22"/>
      <c r="J59" s="226">
        <f t="shared" ref="J59:J64" si="16">H59+I59</f>
        <v>0</v>
      </c>
      <c r="K59" s="211"/>
      <c r="L59" s="22"/>
      <c r="M59" s="228">
        <f t="shared" ref="M59:M64" si="17">K59+L59</f>
        <v>0</v>
      </c>
    </row>
    <row r="60" spans="1:13" ht="18.95" customHeight="1" x14ac:dyDescent="0.2">
      <c r="A60" s="212">
        <v>2</v>
      </c>
      <c r="B60" s="218"/>
      <c r="C60" s="218"/>
      <c r="D60" s="218"/>
      <c r="E60" s="214"/>
      <c r="F60" s="196"/>
      <c r="G60" s="224">
        <f t="shared" si="15"/>
        <v>0</v>
      </c>
      <c r="H60" s="214"/>
      <c r="I60" s="196"/>
      <c r="J60" s="226">
        <f t="shared" si="16"/>
        <v>0</v>
      </c>
      <c r="K60" s="214"/>
      <c r="L60" s="196"/>
      <c r="M60" s="228">
        <f t="shared" si="17"/>
        <v>0</v>
      </c>
    </row>
    <row r="61" spans="1:13" ht="18.95" customHeight="1" x14ac:dyDescent="0.2">
      <c r="A61" s="212">
        <v>3</v>
      </c>
      <c r="B61" s="218"/>
      <c r="C61" s="218"/>
      <c r="D61" s="218"/>
      <c r="E61" s="214"/>
      <c r="F61" s="196"/>
      <c r="G61" s="224">
        <f t="shared" si="15"/>
        <v>0</v>
      </c>
      <c r="H61" s="214"/>
      <c r="I61" s="196"/>
      <c r="J61" s="226">
        <f t="shared" si="16"/>
        <v>0</v>
      </c>
      <c r="K61" s="214"/>
      <c r="L61" s="196"/>
      <c r="M61" s="228">
        <f t="shared" si="17"/>
        <v>0</v>
      </c>
    </row>
    <row r="62" spans="1:13" ht="18.95" customHeight="1" x14ac:dyDescent="0.2">
      <c r="A62" s="212">
        <v>4</v>
      </c>
      <c r="B62" s="218"/>
      <c r="C62" s="218"/>
      <c r="D62" s="218"/>
      <c r="E62" s="214"/>
      <c r="F62" s="196"/>
      <c r="G62" s="224">
        <f t="shared" si="15"/>
        <v>0</v>
      </c>
      <c r="H62" s="214"/>
      <c r="I62" s="196"/>
      <c r="J62" s="226">
        <f t="shared" si="16"/>
        <v>0</v>
      </c>
      <c r="K62" s="214"/>
      <c r="L62" s="196"/>
      <c r="M62" s="228">
        <f t="shared" si="17"/>
        <v>0</v>
      </c>
    </row>
    <row r="63" spans="1:13" ht="18.95" customHeight="1" x14ac:dyDescent="0.2">
      <c r="A63" s="212">
        <v>5</v>
      </c>
      <c r="B63" s="218"/>
      <c r="C63" s="218"/>
      <c r="D63" s="218"/>
      <c r="E63" s="214"/>
      <c r="F63" s="196"/>
      <c r="G63" s="224">
        <f t="shared" si="15"/>
        <v>0</v>
      </c>
      <c r="H63" s="214"/>
      <c r="I63" s="196"/>
      <c r="J63" s="226">
        <f t="shared" si="16"/>
        <v>0</v>
      </c>
      <c r="K63" s="214"/>
      <c r="L63" s="196"/>
      <c r="M63" s="228">
        <f t="shared" si="17"/>
        <v>0</v>
      </c>
    </row>
    <row r="64" spans="1:13" ht="18.95" customHeight="1" x14ac:dyDescent="0.2">
      <c r="A64" s="212">
        <v>6</v>
      </c>
      <c r="B64" s="218"/>
      <c r="C64" s="218"/>
      <c r="D64" s="218"/>
      <c r="E64" s="214"/>
      <c r="F64" s="196"/>
      <c r="G64" s="224">
        <f t="shared" si="15"/>
        <v>0</v>
      </c>
      <c r="H64" s="214"/>
      <c r="I64" s="196"/>
      <c r="J64" s="226">
        <f t="shared" si="16"/>
        <v>0</v>
      </c>
      <c r="K64" s="214"/>
      <c r="L64" s="196"/>
      <c r="M64" s="228">
        <f t="shared" si="17"/>
        <v>0</v>
      </c>
    </row>
    <row r="65" spans="1:13" ht="18.95" customHeight="1" x14ac:dyDescent="0.2">
      <c r="A65" s="1044" t="s">
        <v>732</v>
      </c>
      <c r="B65" s="1045"/>
      <c r="C65" s="1045"/>
      <c r="D65" s="1045"/>
      <c r="E65" s="1045"/>
      <c r="F65" s="1045"/>
      <c r="G65" s="1045"/>
      <c r="H65" s="1045"/>
      <c r="I65" s="1045"/>
      <c r="J65" s="1045"/>
      <c r="K65" s="1045"/>
      <c r="L65" s="1045"/>
      <c r="M65" s="1046"/>
    </row>
    <row r="66" spans="1:13" ht="18.95" customHeight="1" x14ac:dyDescent="0.2">
      <c r="A66" s="209">
        <v>1</v>
      </c>
      <c r="B66" s="216"/>
      <c r="C66" s="216"/>
      <c r="D66" s="216"/>
      <c r="E66" s="211"/>
      <c r="F66" s="22"/>
      <c r="G66" s="223">
        <f t="shared" ref="G66:G71" si="18">E66+F66</f>
        <v>0</v>
      </c>
      <c r="H66" s="211"/>
      <c r="I66" s="22"/>
      <c r="J66" s="225">
        <f t="shared" ref="J66:J71" si="19">H66+I66</f>
        <v>0</v>
      </c>
      <c r="K66" s="211"/>
      <c r="L66" s="22"/>
      <c r="M66" s="227">
        <f t="shared" ref="M66:M71" si="20">K66+L66</f>
        <v>0</v>
      </c>
    </row>
    <row r="67" spans="1:13" ht="18.95" customHeight="1" x14ac:dyDescent="0.2">
      <c r="A67" s="212">
        <v>2</v>
      </c>
      <c r="B67" s="218"/>
      <c r="C67" s="218"/>
      <c r="D67" s="218"/>
      <c r="E67" s="214"/>
      <c r="F67" s="196"/>
      <c r="G67" s="224">
        <f t="shared" si="18"/>
        <v>0</v>
      </c>
      <c r="H67" s="214"/>
      <c r="I67" s="196"/>
      <c r="J67" s="226">
        <f t="shared" si="19"/>
        <v>0</v>
      </c>
      <c r="K67" s="214"/>
      <c r="L67" s="196"/>
      <c r="M67" s="228">
        <f t="shared" si="20"/>
        <v>0</v>
      </c>
    </row>
    <row r="68" spans="1:13" ht="18.95" customHeight="1" x14ac:dyDescent="0.2">
      <c r="A68" s="212">
        <v>3</v>
      </c>
      <c r="B68" s="218"/>
      <c r="C68" s="218"/>
      <c r="D68" s="218"/>
      <c r="E68" s="214"/>
      <c r="F68" s="196"/>
      <c r="G68" s="224">
        <f t="shared" si="18"/>
        <v>0</v>
      </c>
      <c r="H68" s="214"/>
      <c r="I68" s="196"/>
      <c r="J68" s="226">
        <f t="shared" si="19"/>
        <v>0</v>
      </c>
      <c r="K68" s="214"/>
      <c r="L68" s="196"/>
      <c r="M68" s="228">
        <f t="shared" si="20"/>
        <v>0</v>
      </c>
    </row>
    <row r="69" spans="1:13" ht="18.95" customHeight="1" x14ac:dyDescent="0.2">
      <c r="A69" s="212">
        <v>4</v>
      </c>
      <c r="B69" s="218"/>
      <c r="C69" s="218"/>
      <c r="D69" s="218"/>
      <c r="E69" s="214"/>
      <c r="F69" s="196"/>
      <c r="G69" s="224">
        <f t="shared" si="18"/>
        <v>0</v>
      </c>
      <c r="H69" s="214"/>
      <c r="I69" s="196"/>
      <c r="J69" s="226">
        <f t="shared" si="19"/>
        <v>0</v>
      </c>
      <c r="K69" s="214"/>
      <c r="L69" s="196"/>
      <c r="M69" s="228">
        <f t="shared" si="20"/>
        <v>0</v>
      </c>
    </row>
    <row r="70" spans="1:13" ht="18.95" customHeight="1" x14ac:dyDescent="0.2">
      <c r="A70" s="212">
        <v>5</v>
      </c>
      <c r="B70" s="218"/>
      <c r="C70" s="218"/>
      <c r="D70" s="218"/>
      <c r="E70" s="214"/>
      <c r="F70" s="196"/>
      <c r="G70" s="224">
        <f t="shared" si="18"/>
        <v>0</v>
      </c>
      <c r="H70" s="214"/>
      <c r="I70" s="196"/>
      <c r="J70" s="226">
        <f t="shared" si="19"/>
        <v>0</v>
      </c>
      <c r="K70" s="214"/>
      <c r="L70" s="196"/>
      <c r="M70" s="228">
        <f t="shared" si="20"/>
        <v>0</v>
      </c>
    </row>
    <row r="71" spans="1:13" ht="18.95" customHeight="1" x14ac:dyDescent="0.2">
      <c r="A71" s="212">
        <v>6</v>
      </c>
      <c r="B71" s="218"/>
      <c r="C71" s="218"/>
      <c r="D71" s="218"/>
      <c r="E71" s="214"/>
      <c r="F71" s="196"/>
      <c r="G71" s="224">
        <f t="shared" si="18"/>
        <v>0</v>
      </c>
      <c r="H71" s="214"/>
      <c r="I71" s="196"/>
      <c r="J71" s="226">
        <f t="shared" si="19"/>
        <v>0</v>
      </c>
      <c r="K71" s="214"/>
      <c r="L71" s="196"/>
      <c r="M71" s="228">
        <f t="shared" si="20"/>
        <v>0</v>
      </c>
    </row>
    <row r="76" spans="1:13" ht="15" x14ac:dyDescent="0.25">
      <c r="K76" s="936" t="s">
        <v>746</v>
      </c>
      <c r="L76" s="936"/>
      <c r="M76" s="936"/>
    </row>
  </sheetData>
  <mergeCells count="22">
    <mergeCell ref="K76:M76"/>
    <mergeCell ref="L1:M1"/>
    <mergeCell ref="A42:M42"/>
    <mergeCell ref="A2:M2"/>
    <mergeCell ref="B3:G3"/>
    <mergeCell ref="A4:B4"/>
    <mergeCell ref="E4:M4"/>
    <mergeCell ref="K5:M5"/>
    <mergeCell ref="A47:M47"/>
    <mergeCell ref="A58:M58"/>
    <mergeCell ref="A65:M65"/>
    <mergeCell ref="H7:J7"/>
    <mergeCell ref="K7:M7"/>
    <mergeCell ref="A9:M9"/>
    <mergeCell ref="A20:M20"/>
    <mergeCell ref="A28:M28"/>
    <mergeCell ref="A35:M35"/>
    <mergeCell ref="A6:B8"/>
    <mergeCell ref="C6:C8"/>
    <mergeCell ref="D6:D8"/>
    <mergeCell ref="E6:M6"/>
    <mergeCell ref="E7:G7"/>
  </mergeCells>
  <dataValidations count="2">
    <dataValidation type="list" allowBlank="1" showInputMessage="1" showErrorMessage="1" sqref="C21:C27 C36:C41 C43:C46 C29:C34 C10:C19">
      <formula1>$W$12:$W$19</formula1>
    </dataValidation>
    <dataValidation type="list" allowBlank="1" showInputMessage="1" showErrorMessage="1" sqref="D10:D19 D21:D27 D29:D34 D43:D46 D36:D41">
      <formula1>$V$12:$V$13</formula1>
    </dataValidation>
  </dataValidations>
  <printOptions horizontalCentered="1"/>
  <pageMargins left="0.5" right="0.25" top="0.17499999999999999" bottom="0.25" header="0.25" footer="0.25"/>
  <pageSetup paperSize="9" scale="95" fitToWidth="0" fitToHeight="0" orientation="landscape" r:id="rId1"/>
  <headerFooter alignWithMargins="0"/>
  <rowBreaks count="2" manualBreakCount="2">
    <brk id="27" max="12" man="1"/>
    <brk id="50" max="12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V102"/>
  <sheetViews>
    <sheetView view="pageBreakPreview" zoomScaleNormal="100" zoomScaleSheetLayoutView="100" workbookViewId="0">
      <selection activeCell="U1" sqref="U1:V1"/>
    </sheetView>
  </sheetViews>
  <sheetFormatPr defaultRowHeight="15.75" x14ac:dyDescent="0.2"/>
  <cols>
    <col min="1" max="1" width="3.7109375" style="39" customWidth="1"/>
    <col min="2" max="2" width="22.7109375" style="142" customWidth="1"/>
    <col min="3" max="11" width="6.7109375" style="1" customWidth="1"/>
    <col min="12" max="12" width="1.28515625" style="1" customWidth="1"/>
    <col min="13" max="21" width="6.7109375" style="1" customWidth="1"/>
    <col min="22" max="22" width="13.42578125" style="440" customWidth="1"/>
    <col min="23" max="233" width="9.140625" style="1"/>
    <col min="234" max="234" width="38.5703125" style="1" customWidth="1"/>
    <col min="235" max="235" width="6.5703125" style="1" customWidth="1"/>
    <col min="236" max="236" width="7.7109375" style="1" bestFit="1" customWidth="1"/>
    <col min="237" max="237" width="7.28515625" style="1" customWidth="1"/>
    <col min="238" max="238" width="6.5703125" style="1" bestFit="1" customWidth="1"/>
    <col min="239" max="239" width="7.28515625" style="1" bestFit="1" customWidth="1"/>
    <col min="240" max="240" width="8.140625" style="1" customWidth="1"/>
    <col min="241" max="241" width="7.140625" style="1" customWidth="1"/>
    <col min="242" max="242" width="7.7109375" style="1" bestFit="1" customWidth="1"/>
    <col min="243" max="243" width="7.28515625" style="1" customWidth="1"/>
    <col min="244" max="244" width="7" style="1" customWidth="1"/>
    <col min="245" max="245" width="7.5703125" style="1" customWidth="1"/>
    <col min="246" max="246" width="7.140625" style="1" customWidth="1"/>
    <col min="247" max="247" width="7" style="1" customWidth="1"/>
    <col min="248" max="248" width="7.5703125" style="1" customWidth="1"/>
    <col min="249" max="249" width="7.140625" style="1" customWidth="1"/>
    <col min="250" max="266" width="8.7109375" style="1" customWidth="1"/>
    <col min="267" max="267" width="36.85546875" style="1" customWidth="1"/>
    <col min="268" max="274" width="14.28515625" style="1" customWidth="1"/>
    <col min="275" max="489" width="9.140625" style="1"/>
    <col min="490" max="490" width="38.5703125" style="1" customWidth="1"/>
    <col min="491" max="491" width="6.5703125" style="1" customWidth="1"/>
    <col min="492" max="492" width="7.7109375" style="1" bestFit="1" customWidth="1"/>
    <col min="493" max="493" width="7.28515625" style="1" customWidth="1"/>
    <col min="494" max="494" width="6.5703125" style="1" bestFit="1" customWidth="1"/>
    <col min="495" max="495" width="7.28515625" style="1" bestFit="1" customWidth="1"/>
    <col min="496" max="496" width="8.140625" style="1" customWidth="1"/>
    <col min="497" max="497" width="7.140625" style="1" customWidth="1"/>
    <col min="498" max="498" width="7.7109375" style="1" bestFit="1" customWidth="1"/>
    <col min="499" max="499" width="7.28515625" style="1" customWidth="1"/>
    <col min="500" max="500" width="7" style="1" customWidth="1"/>
    <col min="501" max="501" width="7.5703125" style="1" customWidth="1"/>
    <col min="502" max="502" width="7.140625" style="1" customWidth="1"/>
    <col min="503" max="503" width="7" style="1" customWidth="1"/>
    <col min="504" max="504" width="7.5703125" style="1" customWidth="1"/>
    <col min="505" max="505" width="7.140625" style="1" customWidth="1"/>
    <col min="506" max="522" width="8.7109375" style="1" customWidth="1"/>
    <col min="523" max="523" width="36.85546875" style="1" customWidth="1"/>
    <col min="524" max="530" width="14.28515625" style="1" customWidth="1"/>
    <col min="531" max="745" width="9.140625" style="1"/>
    <col min="746" max="746" width="38.5703125" style="1" customWidth="1"/>
    <col min="747" max="747" width="6.5703125" style="1" customWidth="1"/>
    <col min="748" max="748" width="7.7109375" style="1" bestFit="1" customWidth="1"/>
    <col min="749" max="749" width="7.28515625" style="1" customWidth="1"/>
    <col min="750" max="750" width="6.5703125" style="1" bestFit="1" customWidth="1"/>
    <col min="751" max="751" width="7.28515625" style="1" bestFit="1" customWidth="1"/>
    <col min="752" max="752" width="8.140625" style="1" customWidth="1"/>
    <col min="753" max="753" width="7.140625" style="1" customWidth="1"/>
    <col min="754" max="754" width="7.7109375" style="1" bestFit="1" customWidth="1"/>
    <col min="755" max="755" width="7.28515625" style="1" customWidth="1"/>
    <col min="756" max="756" width="7" style="1" customWidth="1"/>
    <col min="757" max="757" width="7.5703125" style="1" customWidth="1"/>
    <col min="758" max="758" width="7.140625" style="1" customWidth="1"/>
    <col min="759" max="759" width="7" style="1" customWidth="1"/>
    <col min="760" max="760" width="7.5703125" style="1" customWidth="1"/>
    <col min="761" max="761" width="7.140625" style="1" customWidth="1"/>
    <col min="762" max="778" width="8.7109375" style="1" customWidth="1"/>
    <col min="779" max="779" width="36.85546875" style="1" customWidth="1"/>
    <col min="780" max="786" width="14.28515625" style="1" customWidth="1"/>
    <col min="787" max="1001" width="9.140625" style="1"/>
    <col min="1002" max="1002" width="38.5703125" style="1" customWidth="1"/>
    <col min="1003" max="1003" width="6.5703125" style="1" customWidth="1"/>
    <col min="1004" max="1004" width="7.7109375" style="1" bestFit="1" customWidth="1"/>
    <col min="1005" max="1005" width="7.28515625" style="1" customWidth="1"/>
    <col min="1006" max="1006" width="6.5703125" style="1" bestFit="1" customWidth="1"/>
    <col min="1007" max="1007" width="7.28515625" style="1" bestFit="1" customWidth="1"/>
    <col min="1008" max="1008" width="8.140625" style="1" customWidth="1"/>
    <col min="1009" max="1009" width="7.140625" style="1" customWidth="1"/>
    <col min="1010" max="1010" width="7.7109375" style="1" bestFit="1" customWidth="1"/>
    <col min="1011" max="1011" width="7.28515625" style="1" customWidth="1"/>
    <col min="1012" max="1012" width="7" style="1" customWidth="1"/>
    <col min="1013" max="1013" width="7.5703125" style="1" customWidth="1"/>
    <col min="1014" max="1014" width="7.140625" style="1" customWidth="1"/>
    <col min="1015" max="1015" width="7" style="1" customWidth="1"/>
    <col min="1016" max="1016" width="7.5703125" style="1" customWidth="1"/>
    <col min="1017" max="1017" width="7.140625" style="1" customWidth="1"/>
    <col min="1018" max="1034" width="8.7109375" style="1" customWidth="1"/>
    <col min="1035" max="1035" width="36.85546875" style="1" customWidth="1"/>
    <col min="1036" max="1042" width="14.28515625" style="1" customWidth="1"/>
    <col min="1043" max="1257" width="9.140625" style="1"/>
    <col min="1258" max="1258" width="38.5703125" style="1" customWidth="1"/>
    <col min="1259" max="1259" width="6.5703125" style="1" customWidth="1"/>
    <col min="1260" max="1260" width="7.7109375" style="1" bestFit="1" customWidth="1"/>
    <col min="1261" max="1261" width="7.28515625" style="1" customWidth="1"/>
    <col min="1262" max="1262" width="6.5703125" style="1" bestFit="1" customWidth="1"/>
    <col min="1263" max="1263" width="7.28515625" style="1" bestFit="1" customWidth="1"/>
    <col min="1264" max="1264" width="8.140625" style="1" customWidth="1"/>
    <col min="1265" max="1265" width="7.140625" style="1" customWidth="1"/>
    <col min="1266" max="1266" width="7.7109375" style="1" bestFit="1" customWidth="1"/>
    <col min="1267" max="1267" width="7.28515625" style="1" customWidth="1"/>
    <col min="1268" max="1268" width="7" style="1" customWidth="1"/>
    <col min="1269" max="1269" width="7.5703125" style="1" customWidth="1"/>
    <col min="1270" max="1270" width="7.140625" style="1" customWidth="1"/>
    <col min="1271" max="1271" width="7" style="1" customWidth="1"/>
    <col min="1272" max="1272" width="7.5703125" style="1" customWidth="1"/>
    <col min="1273" max="1273" width="7.140625" style="1" customWidth="1"/>
    <col min="1274" max="1290" width="8.7109375" style="1" customWidth="1"/>
    <col min="1291" max="1291" width="36.85546875" style="1" customWidth="1"/>
    <col min="1292" max="1298" width="14.28515625" style="1" customWidth="1"/>
    <col min="1299" max="1513" width="9.140625" style="1"/>
    <col min="1514" max="1514" width="38.5703125" style="1" customWidth="1"/>
    <col min="1515" max="1515" width="6.5703125" style="1" customWidth="1"/>
    <col min="1516" max="1516" width="7.7109375" style="1" bestFit="1" customWidth="1"/>
    <col min="1517" max="1517" width="7.28515625" style="1" customWidth="1"/>
    <col min="1518" max="1518" width="6.5703125" style="1" bestFit="1" customWidth="1"/>
    <col min="1519" max="1519" width="7.28515625" style="1" bestFit="1" customWidth="1"/>
    <col min="1520" max="1520" width="8.140625" style="1" customWidth="1"/>
    <col min="1521" max="1521" width="7.140625" style="1" customWidth="1"/>
    <col min="1522" max="1522" width="7.7109375" style="1" bestFit="1" customWidth="1"/>
    <col min="1523" max="1523" width="7.28515625" style="1" customWidth="1"/>
    <col min="1524" max="1524" width="7" style="1" customWidth="1"/>
    <col min="1525" max="1525" width="7.5703125" style="1" customWidth="1"/>
    <col min="1526" max="1526" width="7.140625" style="1" customWidth="1"/>
    <col min="1527" max="1527" width="7" style="1" customWidth="1"/>
    <col min="1528" max="1528" width="7.5703125" style="1" customWidth="1"/>
    <col min="1529" max="1529" width="7.140625" style="1" customWidth="1"/>
    <col min="1530" max="1546" width="8.7109375" style="1" customWidth="1"/>
    <col min="1547" max="1547" width="36.85546875" style="1" customWidth="1"/>
    <col min="1548" max="1554" width="14.28515625" style="1" customWidth="1"/>
    <col min="1555" max="1769" width="9.140625" style="1"/>
    <col min="1770" max="1770" width="38.5703125" style="1" customWidth="1"/>
    <col min="1771" max="1771" width="6.5703125" style="1" customWidth="1"/>
    <col min="1772" max="1772" width="7.7109375" style="1" bestFit="1" customWidth="1"/>
    <col min="1773" max="1773" width="7.28515625" style="1" customWidth="1"/>
    <col min="1774" max="1774" width="6.5703125" style="1" bestFit="1" customWidth="1"/>
    <col min="1775" max="1775" width="7.28515625" style="1" bestFit="1" customWidth="1"/>
    <col min="1776" max="1776" width="8.140625" style="1" customWidth="1"/>
    <col min="1777" max="1777" width="7.140625" style="1" customWidth="1"/>
    <col min="1778" max="1778" width="7.7109375" style="1" bestFit="1" customWidth="1"/>
    <col min="1779" max="1779" width="7.28515625" style="1" customWidth="1"/>
    <col min="1780" max="1780" width="7" style="1" customWidth="1"/>
    <col min="1781" max="1781" width="7.5703125" style="1" customWidth="1"/>
    <col min="1782" max="1782" width="7.140625" style="1" customWidth="1"/>
    <col min="1783" max="1783" width="7" style="1" customWidth="1"/>
    <col min="1784" max="1784" width="7.5703125" style="1" customWidth="1"/>
    <col min="1785" max="1785" width="7.140625" style="1" customWidth="1"/>
    <col min="1786" max="1802" width="8.7109375" style="1" customWidth="1"/>
    <col min="1803" max="1803" width="36.85546875" style="1" customWidth="1"/>
    <col min="1804" max="1810" width="14.28515625" style="1" customWidth="1"/>
    <col min="1811" max="2025" width="9.140625" style="1"/>
    <col min="2026" max="2026" width="38.5703125" style="1" customWidth="1"/>
    <col min="2027" max="2027" width="6.5703125" style="1" customWidth="1"/>
    <col min="2028" max="2028" width="7.7109375" style="1" bestFit="1" customWidth="1"/>
    <col min="2029" max="2029" width="7.28515625" style="1" customWidth="1"/>
    <col min="2030" max="2030" width="6.5703125" style="1" bestFit="1" customWidth="1"/>
    <col min="2031" max="2031" width="7.28515625" style="1" bestFit="1" customWidth="1"/>
    <col min="2032" max="2032" width="8.140625" style="1" customWidth="1"/>
    <col min="2033" max="2033" width="7.140625" style="1" customWidth="1"/>
    <col min="2034" max="2034" width="7.7109375" style="1" bestFit="1" customWidth="1"/>
    <col min="2035" max="2035" width="7.28515625" style="1" customWidth="1"/>
    <col min="2036" max="2036" width="7" style="1" customWidth="1"/>
    <col min="2037" max="2037" width="7.5703125" style="1" customWidth="1"/>
    <col min="2038" max="2038" width="7.140625" style="1" customWidth="1"/>
    <col min="2039" max="2039" width="7" style="1" customWidth="1"/>
    <col min="2040" max="2040" width="7.5703125" style="1" customWidth="1"/>
    <col min="2041" max="2041" width="7.140625" style="1" customWidth="1"/>
    <col min="2042" max="2058" width="8.7109375" style="1" customWidth="1"/>
    <col min="2059" max="2059" width="36.85546875" style="1" customWidth="1"/>
    <col min="2060" max="2066" width="14.28515625" style="1" customWidth="1"/>
    <col min="2067" max="2281" width="9.140625" style="1"/>
    <col min="2282" max="2282" width="38.5703125" style="1" customWidth="1"/>
    <col min="2283" max="2283" width="6.5703125" style="1" customWidth="1"/>
    <col min="2284" max="2284" width="7.7109375" style="1" bestFit="1" customWidth="1"/>
    <col min="2285" max="2285" width="7.28515625" style="1" customWidth="1"/>
    <col min="2286" max="2286" width="6.5703125" style="1" bestFit="1" customWidth="1"/>
    <col min="2287" max="2287" width="7.28515625" style="1" bestFit="1" customWidth="1"/>
    <col min="2288" max="2288" width="8.140625" style="1" customWidth="1"/>
    <col min="2289" max="2289" width="7.140625" style="1" customWidth="1"/>
    <col min="2290" max="2290" width="7.7109375" style="1" bestFit="1" customWidth="1"/>
    <col min="2291" max="2291" width="7.28515625" style="1" customWidth="1"/>
    <col min="2292" max="2292" width="7" style="1" customWidth="1"/>
    <col min="2293" max="2293" width="7.5703125" style="1" customWidth="1"/>
    <col min="2294" max="2294" width="7.140625" style="1" customWidth="1"/>
    <col min="2295" max="2295" width="7" style="1" customWidth="1"/>
    <col min="2296" max="2296" width="7.5703125" style="1" customWidth="1"/>
    <col min="2297" max="2297" width="7.140625" style="1" customWidth="1"/>
    <col min="2298" max="2314" width="8.7109375" style="1" customWidth="1"/>
    <col min="2315" max="2315" width="36.85546875" style="1" customWidth="1"/>
    <col min="2316" max="2322" width="14.28515625" style="1" customWidth="1"/>
    <col min="2323" max="2537" width="9.140625" style="1"/>
    <col min="2538" max="2538" width="38.5703125" style="1" customWidth="1"/>
    <col min="2539" max="2539" width="6.5703125" style="1" customWidth="1"/>
    <col min="2540" max="2540" width="7.7109375" style="1" bestFit="1" customWidth="1"/>
    <col min="2541" max="2541" width="7.28515625" style="1" customWidth="1"/>
    <col min="2542" max="2542" width="6.5703125" style="1" bestFit="1" customWidth="1"/>
    <col min="2543" max="2543" width="7.28515625" style="1" bestFit="1" customWidth="1"/>
    <col min="2544" max="2544" width="8.140625" style="1" customWidth="1"/>
    <col min="2545" max="2545" width="7.140625" style="1" customWidth="1"/>
    <col min="2546" max="2546" width="7.7109375" style="1" bestFit="1" customWidth="1"/>
    <col min="2547" max="2547" width="7.28515625" style="1" customWidth="1"/>
    <col min="2548" max="2548" width="7" style="1" customWidth="1"/>
    <col min="2549" max="2549" width="7.5703125" style="1" customWidth="1"/>
    <col min="2550" max="2550" width="7.140625" style="1" customWidth="1"/>
    <col min="2551" max="2551" width="7" style="1" customWidth="1"/>
    <col min="2552" max="2552" width="7.5703125" style="1" customWidth="1"/>
    <col min="2553" max="2553" width="7.140625" style="1" customWidth="1"/>
    <col min="2554" max="2570" width="8.7109375" style="1" customWidth="1"/>
    <col min="2571" max="2571" width="36.85546875" style="1" customWidth="1"/>
    <col min="2572" max="2578" width="14.28515625" style="1" customWidth="1"/>
    <col min="2579" max="2793" width="9.140625" style="1"/>
    <col min="2794" max="2794" width="38.5703125" style="1" customWidth="1"/>
    <col min="2795" max="2795" width="6.5703125" style="1" customWidth="1"/>
    <col min="2796" max="2796" width="7.7109375" style="1" bestFit="1" customWidth="1"/>
    <col min="2797" max="2797" width="7.28515625" style="1" customWidth="1"/>
    <col min="2798" max="2798" width="6.5703125" style="1" bestFit="1" customWidth="1"/>
    <col min="2799" max="2799" width="7.28515625" style="1" bestFit="1" customWidth="1"/>
    <col min="2800" max="2800" width="8.140625" style="1" customWidth="1"/>
    <col min="2801" max="2801" width="7.140625" style="1" customWidth="1"/>
    <col min="2802" max="2802" width="7.7109375" style="1" bestFit="1" customWidth="1"/>
    <col min="2803" max="2803" width="7.28515625" style="1" customWidth="1"/>
    <col min="2804" max="2804" width="7" style="1" customWidth="1"/>
    <col min="2805" max="2805" width="7.5703125" style="1" customWidth="1"/>
    <col min="2806" max="2806" width="7.140625" style="1" customWidth="1"/>
    <col min="2807" max="2807" width="7" style="1" customWidth="1"/>
    <col min="2808" max="2808" width="7.5703125" style="1" customWidth="1"/>
    <col min="2809" max="2809" width="7.140625" style="1" customWidth="1"/>
    <col min="2810" max="2826" width="8.7109375" style="1" customWidth="1"/>
    <col min="2827" max="2827" width="36.85546875" style="1" customWidth="1"/>
    <col min="2828" max="2834" width="14.28515625" style="1" customWidth="1"/>
    <col min="2835" max="3049" width="9.140625" style="1"/>
    <col min="3050" max="3050" width="38.5703125" style="1" customWidth="1"/>
    <col min="3051" max="3051" width="6.5703125" style="1" customWidth="1"/>
    <col min="3052" max="3052" width="7.7109375" style="1" bestFit="1" customWidth="1"/>
    <col min="3053" max="3053" width="7.28515625" style="1" customWidth="1"/>
    <col min="3054" max="3054" width="6.5703125" style="1" bestFit="1" customWidth="1"/>
    <col min="3055" max="3055" width="7.28515625" style="1" bestFit="1" customWidth="1"/>
    <col min="3056" max="3056" width="8.140625" style="1" customWidth="1"/>
    <col min="3057" max="3057" width="7.140625" style="1" customWidth="1"/>
    <col min="3058" max="3058" width="7.7109375" style="1" bestFit="1" customWidth="1"/>
    <col min="3059" max="3059" width="7.28515625" style="1" customWidth="1"/>
    <col min="3060" max="3060" width="7" style="1" customWidth="1"/>
    <col min="3061" max="3061" width="7.5703125" style="1" customWidth="1"/>
    <col min="3062" max="3062" width="7.140625" style="1" customWidth="1"/>
    <col min="3063" max="3063" width="7" style="1" customWidth="1"/>
    <col min="3064" max="3064" width="7.5703125" style="1" customWidth="1"/>
    <col min="3065" max="3065" width="7.140625" style="1" customWidth="1"/>
    <col min="3066" max="3082" width="8.7109375" style="1" customWidth="1"/>
    <col min="3083" max="3083" width="36.85546875" style="1" customWidth="1"/>
    <col min="3084" max="3090" width="14.28515625" style="1" customWidth="1"/>
    <col min="3091" max="3305" width="9.140625" style="1"/>
    <col min="3306" max="3306" width="38.5703125" style="1" customWidth="1"/>
    <col min="3307" max="3307" width="6.5703125" style="1" customWidth="1"/>
    <col min="3308" max="3308" width="7.7109375" style="1" bestFit="1" customWidth="1"/>
    <col min="3309" max="3309" width="7.28515625" style="1" customWidth="1"/>
    <col min="3310" max="3310" width="6.5703125" style="1" bestFit="1" customWidth="1"/>
    <col min="3311" max="3311" width="7.28515625" style="1" bestFit="1" customWidth="1"/>
    <col min="3312" max="3312" width="8.140625" style="1" customWidth="1"/>
    <col min="3313" max="3313" width="7.140625" style="1" customWidth="1"/>
    <col min="3314" max="3314" width="7.7109375" style="1" bestFit="1" customWidth="1"/>
    <col min="3315" max="3315" width="7.28515625" style="1" customWidth="1"/>
    <col min="3316" max="3316" width="7" style="1" customWidth="1"/>
    <col min="3317" max="3317" width="7.5703125" style="1" customWidth="1"/>
    <col min="3318" max="3318" width="7.140625" style="1" customWidth="1"/>
    <col min="3319" max="3319" width="7" style="1" customWidth="1"/>
    <col min="3320" max="3320" width="7.5703125" style="1" customWidth="1"/>
    <col min="3321" max="3321" width="7.140625" style="1" customWidth="1"/>
    <col min="3322" max="3338" width="8.7109375" style="1" customWidth="1"/>
    <col min="3339" max="3339" width="36.85546875" style="1" customWidth="1"/>
    <col min="3340" max="3346" width="14.28515625" style="1" customWidth="1"/>
    <col min="3347" max="3561" width="9.140625" style="1"/>
    <col min="3562" max="3562" width="38.5703125" style="1" customWidth="1"/>
    <col min="3563" max="3563" width="6.5703125" style="1" customWidth="1"/>
    <col min="3564" max="3564" width="7.7109375" style="1" bestFit="1" customWidth="1"/>
    <col min="3565" max="3565" width="7.28515625" style="1" customWidth="1"/>
    <col min="3566" max="3566" width="6.5703125" style="1" bestFit="1" customWidth="1"/>
    <col min="3567" max="3567" width="7.28515625" style="1" bestFit="1" customWidth="1"/>
    <col min="3568" max="3568" width="8.140625" style="1" customWidth="1"/>
    <col min="3569" max="3569" width="7.140625" style="1" customWidth="1"/>
    <col min="3570" max="3570" width="7.7109375" style="1" bestFit="1" customWidth="1"/>
    <col min="3571" max="3571" width="7.28515625" style="1" customWidth="1"/>
    <col min="3572" max="3572" width="7" style="1" customWidth="1"/>
    <col min="3573" max="3573" width="7.5703125" style="1" customWidth="1"/>
    <col min="3574" max="3574" width="7.140625" style="1" customWidth="1"/>
    <col min="3575" max="3575" width="7" style="1" customWidth="1"/>
    <col min="3576" max="3576" width="7.5703125" style="1" customWidth="1"/>
    <col min="3577" max="3577" width="7.140625" style="1" customWidth="1"/>
    <col min="3578" max="3594" width="8.7109375" style="1" customWidth="1"/>
    <col min="3595" max="3595" width="36.85546875" style="1" customWidth="1"/>
    <col min="3596" max="3602" width="14.28515625" style="1" customWidth="1"/>
    <col min="3603" max="3817" width="9.140625" style="1"/>
    <col min="3818" max="3818" width="38.5703125" style="1" customWidth="1"/>
    <col min="3819" max="3819" width="6.5703125" style="1" customWidth="1"/>
    <col min="3820" max="3820" width="7.7109375" style="1" bestFit="1" customWidth="1"/>
    <col min="3821" max="3821" width="7.28515625" style="1" customWidth="1"/>
    <col min="3822" max="3822" width="6.5703125" style="1" bestFit="1" customWidth="1"/>
    <col min="3823" max="3823" width="7.28515625" style="1" bestFit="1" customWidth="1"/>
    <col min="3824" max="3824" width="8.140625" style="1" customWidth="1"/>
    <col min="3825" max="3825" width="7.140625" style="1" customWidth="1"/>
    <col min="3826" max="3826" width="7.7109375" style="1" bestFit="1" customWidth="1"/>
    <col min="3827" max="3827" width="7.28515625" style="1" customWidth="1"/>
    <col min="3828" max="3828" width="7" style="1" customWidth="1"/>
    <col min="3829" max="3829" width="7.5703125" style="1" customWidth="1"/>
    <col min="3830" max="3830" width="7.140625" style="1" customWidth="1"/>
    <col min="3831" max="3831" width="7" style="1" customWidth="1"/>
    <col min="3832" max="3832" width="7.5703125" style="1" customWidth="1"/>
    <col min="3833" max="3833" width="7.140625" style="1" customWidth="1"/>
    <col min="3834" max="3850" width="8.7109375" style="1" customWidth="1"/>
    <col min="3851" max="3851" width="36.85546875" style="1" customWidth="1"/>
    <col min="3852" max="3858" width="14.28515625" style="1" customWidth="1"/>
    <col min="3859" max="4073" width="9.140625" style="1"/>
    <col min="4074" max="4074" width="38.5703125" style="1" customWidth="1"/>
    <col min="4075" max="4075" width="6.5703125" style="1" customWidth="1"/>
    <col min="4076" max="4076" width="7.7109375" style="1" bestFit="1" customWidth="1"/>
    <col min="4077" max="4077" width="7.28515625" style="1" customWidth="1"/>
    <col min="4078" max="4078" width="6.5703125" style="1" bestFit="1" customWidth="1"/>
    <col min="4079" max="4079" width="7.28515625" style="1" bestFit="1" customWidth="1"/>
    <col min="4080" max="4080" width="8.140625" style="1" customWidth="1"/>
    <col min="4081" max="4081" width="7.140625" style="1" customWidth="1"/>
    <col min="4082" max="4082" width="7.7109375" style="1" bestFit="1" customWidth="1"/>
    <col min="4083" max="4083" width="7.28515625" style="1" customWidth="1"/>
    <col min="4084" max="4084" width="7" style="1" customWidth="1"/>
    <col min="4085" max="4085" width="7.5703125" style="1" customWidth="1"/>
    <col min="4086" max="4086" width="7.140625" style="1" customWidth="1"/>
    <col min="4087" max="4087" width="7" style="1" customWidth="1"/>
    <col min="4088" max="4088" width="7.5703125" style="1" customWidth="1"/>
    <col min="4089" max="4089" width="7.140625" style="1" customWidth="1"/>
    <col min="4090" max="4106" width="8.7109375" style="1" customWidth="1"/>
    <col min="4107" max="4107" width="36.85546875" style="1" customWidth="1"/>
    <col min="4108" max="4114" width="14.28515625" style="1" customWidth="1"/>
    <col min="4115" max="4329" width="9.140625" style="1"/>
    <col min="4330" max="4330" width="38.5703125" style="1" customWidth="1"/>
    <col min="4331" max="4331" width="6.5703125" style="1" customWidth="1"/>
    <col min="4332" max="4332" width="7.7109375" style="1" bestFit="1" customWidth="1"/>
    <col min="4333" max="4333" width="7.28515625" style="1" customWidth="1"/>
    <col min="4334" max="4334" width="6.5703125" style="1" bestFit="1" customWidth="1"/>
    <col min="4335" max="4335" width="7.28515625" style="1" bestFit="1" customWidth="1"/>
    <col min="4336" max="4336" width="8.140625" style="1" customWidth="1"/>
    <col min="4337" max="4337" width="7.140625" style="1" customWidth="1"/>
    <col min="4338" max="4338" width="7.7109375" style="1" bestFit="1" customWidth="1"/>
    <col min="4339" max="4339" width="7.28515625" style="1" customWidth="1"/>
    <col min="4340" max="4340" width="7" style="1" customWidth="1"/>
    <col min="4341" max="4341" width="7.5703125" style="1" customWidth="1"/>
    <col min="4342" max="4342" width="7.140625" style="1" customWidth="1"/>
    <col min="4343" max="4343" width="7" style="1" customWidth="1"/>
    <col min="4344" max="4344" width="7.5703125" style="1" customWidth="1"/>
    <col min="4345" max="4345" width="7.140625" style="1" customWidth="1"/>
    <col min="4346" max="4362" width="8.7109375" style="1" customWidth="1"/>
    <col min="4363" max="4363" width="36.85546875" style="1" customWidth="1"/>
    <col min="4364" max="4370" width="14.28515625" style="1" customWidth="1"/>
    <col min="4371" max="4585" width="9.140625" style="1"/>
    <col min="4586" max="4586" width="38.5703125" style="1" customWidth="1"/>
    <col min="4587" max="4587" width="6.5703125" style="1" customWidth="1"/>
    <col min="4588" max="4588" width="7.7109375" style="1" bestFit="1" customWidth="1"/>
    <col min="4589" max="4589" width="7.28515625" style="1" customWidth="1"/>
    <col min="4590" max="4590" width="6.5703125" style="1" bestFit="1" customWidth="1"/>
    <col min="4591" max="4591" width="7.28515625" style="1" bestFit="1" customWidth="1"/>
    <col min="4592" max="4592" width="8.140625" style="1" customWidth="1"/>
    <col min="4593" max="4593" width="7.140625" style="1" customWidth="1"/>
    <col min="4594" max="4594" width="7.7109375" style="1" bestFit="1" customWidth="1"/>
    <col min="4595" max="4595" width="7.28515625" style="1" customWidth="1"/>
    <col min="4596" max="4596" width="7" style="1" customWidth="1"/>
    <col min="4597" max="4597" width="7.5703125" style="1" customWidth="1"/>
    <col min="4598" max="4598" width="7.140625" style="1" customWidth="1"/>
    <col min="4599" max="4599" width="7" style="1" customWidth="1"/>
    <col min="4600" max="4600" width="7.5703125" style="1" customWidth="1"/>
    <col min="4601" max="4601" width="7.140625" style="1" customWidth="1"/>
    <col min="4602" max="4618" width="8.7109375" style="1" customWidth="1"/>
    <col min="4619" max="4619" width="36.85546875" style="1" customWidth="1"/>
    <col min="4620" max="4626" width="14.28515625" style="1" customWidth="1"/>
    <col min="4627" max="4841" width="9.140625" style="1"/>
    <col min="4842" max="4842" width="38.5703125" style="1" customWidth="1"/>
    <col min="4843" max="4843" width="6.5703125" style="1" customWidth="1"/>
    <col min="4844" max="4844" width="7.7109375" style="1" bestFit="1" customWidth="1"/>
    <col min="4845" max="4845" width="7.28515625" style="1" customWidth="1"/>
    <col min="4846" max="4846" width="6.5703125" style="1" bestFit="1" customWidth="1"/>
    <col min="4847" max="4847" width="7.28515625" style="1" bestFit="1" customWidth="1"/>
    <col min="4848" max="4848" width="8.140625" style="1" customWidth="1"/>
    <col min="4849" max="4849" width="7.140625" style="1" customWidth="1"/>
    <col min="4850" max="4850" width="7.7109375" style="1" bestFit="1" customWidth="1"/>
    <col min="4851" max="4851" width="7.28515625" style="1" customWidth="1"/>
    <col min="4852" max="4852" width="7" style="1" customWidth="1"/>
    <col min="4853" max="4853" width="7.5703125" style="1" customWidth="1"/>
    <col min="4854" max="4854" width="7.140625" style="1" customWidth="1"/>
    <col min="4855" max="4855" width="7" style="1" customWidth="1"/>
    <col min="4856" max="4856" width="7.5703125" style="1" customWidth="1"/>
    <col min="4857" max="4857" width="7.140625" style="1" customWidth="1"/>
    <col min="4858" max="4874" width="8.7109375" style="1" customWidth="1"/>
    <col min="4875" max="4875" width="36.85546875" style="1" customWidth="1"/>
    <col min="4876" max="4882" width="14.28515625" style="1" customWidth="1"/>
    <col min="4883" max="5097" width="9.140625" style="1"/>
    <col min="5098" max="5098" width="38.5703125" style="1" customWidth="1"/>
    <col min="5099" max="5099" width="6.5703125" style="1" customWidth="1"/>
    <col min="5100" max="5100" width="7.7109375" style="1" bestFit="1" customWidth="1"/>
    <col min="5101" max="5101" width="7.28515625" style="1" customWidth="1"/>
    <col min="5102" max="5102" width="6.5703125" style="1" bestFit="1" customWidth="1"/>
    <col min="5103" max="5103" width="7.28515625" style="1" bestFit="1" customWidth="1"/>
    <col min="5104" max="5104" width="8.140625" style="1" customWidth="1"/>
    <col min="5105" max="5105" width="7.140625" style="1" customWidth="1"/>
    <col min="5106" max="5106" width="7.7109375" style="1" bestFit="1" customWidth="1"/>
    <col min="5107" max="5107" width="7.28515625" style="1" customWidth="1"/>
    <col min="5108" max="5108" width="7" style="1" customWidth="1"/>
    <col min="5109" max="5109" width="7.5703125" style="1" customWidth="1"/>
    <col min="5110" max="5110" width="7.140625" style="1" customWidth="1"/>
    <col min="5111" max="5111" width="7" style="1" customWidth="1"/>
    <col min="5112" max="5112" width="7.5703125" style="1" customWidth="1"/>
    <col min="5113" max="5113" width="7.140625" style="1" customWidth="1"/>
    <col min="5114" max="5130" width="8.7109375" style="1" customWidth="1"/>
    <col min="5131" max="5131" width="36.85546875" style="1" customWidth="1"/>
    <col min="5132" max="5138" width="14.28515625" style="1" customWidth="1"/>
    <col min="5139" max="5353" width="9.140625" style="1"/>
    <col min="5354" max="5354" width="38.5703125" style="1" customWidth="1"/>
    <col min="5355" max="5355" width="6.5703125" style="1" customWidth="1"/>
    <col min="5356" max="5356" width="7.7109375" style="1" bestFit="1" customWidth="1"/>
    <col min="5357" max="5357" width="7.28515625" style="1" customWidth="1"/>
    <col min="5358" max="5358" width="6.5703125" style="1" bestFit="1" customWidth="1"/>
    <col min="5359" max="5359" width="7.28515625" style="1" bestFit="1" customWidth="1"/>
    <col min="5360" max="5360" width="8.140625" style="1" customWidth="1"/>
    <col min="5361" max="5361" width="7.140625" style="1" customWidth="1"/>
    <col min="5362" max="5362" width="7.7109375" style="1" bestFit="1" customWidth="1"/>
    <col min="5363" max="5363" width="7.28515625" style="1" customWidth="1"/>
    <col min="5364" max="5364" width="7" style="1" customWidth="1"/>
    <col min="5365" max="5365" width="7.5703125" style="1" customWidth="1"/>
    <col min="5366" max="5366" width="7.140625" style="1" customWidth="1"/>
    <col min="5367" max="5367" width="7" style="1" customWidth="1"/>
    <col min="5368" max="5368" width="7.5703125" style="1" customWidth="1"/>
    <col min="5369" max="5369" width="7.140625" style="1" customWidth="1"/>
    <col min="5370" max="5386" width="8.7109375" style="1" customWidth="1"/>
    <col min="5387" max="5387" width="36.85546875" style="1" customWidth="1"/>
    <col min="5388" max="5394" width="14.28515625" style="1" customWidth="1"/>
    <col min="5395" max="5609" width="9.140625" style="1"/>
    <col min="5610" max="5610" width="38.5703125" style="1" customWidth="1"/>
    <col min="5611" max="5611" width="6.5703125" style="1" customWidth="1"/>
    <col min="5612" max="5612" width="7.7109375" style="1" bestFit="1" customWidth="1"/>
    <col min="5613" max="5613" width="7.28515625" style="1" customWidth="1"/>
    <col min="5614" max="5614" width="6.5703125" style="1" bestFit="1" customWidth="1"/>
    <col min="5615" max="5615" width="7.28515625" style="1" bestFit="1" customWidth="1"/>
    <col min="5616" max="5616" width="8.140625" style="1" customWidth="1"/>
    <col min="5617" max="5617" width="7.140625" style="1" customWidth="1"/>
    <col min="5618" max="5618" width="7.7109375" style="1" bestFit="1" customWidth="1"/>
    <col min="5619" max="5619" width="7.28515625" style="1" customWidth="1"/>
    <col min="5620" max="5620" width="7" style="1" customWidth="1"/>
    <col min="5621" max="5621" width="7.5703125" style="1" customWidth="1"/>
    <col min="5622" max="5622" width="7.140625" style="1" customWidth="1"/>
    <col min="5623" max="5623" width="7" style="1" customWidth="1"/>
    <col min="5624" max="5624" width="7.5703125" style="1" customWidth="1"/>
    <col min="5625" max="5625" width="7.140625" style="1" customWidth="1"/>
    <col min="5626" max="5642" width="8.7109375" style="1" customWidth="1"/>
    <col min="5643" max="5643" width="36.85546875" style="1" customWidth="1"/>
    <col min="5644" max="5650" width="14.28515625" style="1" customWidth="1"/>
    <col min="5651" max="5865" width="9.140625" style="1"/>
    <col min="5866" max="5866" width="38.5703125" style="1" customWidth="1"/>
    <col min="5867" max="5867" width="6.5703125" style="1" customWidth="1"/>
    <col min="5868" max="5868" width="7.7109375" style="1" bestFit="1" customWidth="1"/>
    <col min="5869" max="5869" width="7.28515625" style="1" customWidth="1"/>
    <col min="5870" max="5870" width="6.5703125" style="1" bestFit="1" customWidth="1"/>
    <col min="5871" max="5871" width="7.28515625" style="1" bestFit="1" customWidth="1"/>
    <col min="5872" max="5872" width="8.140625" style="1" customWidth="1"/>
    <col min="5873" max="5873" width="7.140625" style="1" customWidth="1"/>
    <col min="5874" max="5874" width="7.7109375" style="1" bestFit="1" customWidth="1"/>
    <col min="5875" max="5875" width="7.28515625" style="1" customWidth="1"/>
    <col min="5876" max="5876" width="7" style="1" customWidth="1"/>
    <col min="5877" max="5877" width="7.5703125" style="1" customWidth="1"/>
    <col min="5878" max="5878" width="7.140625" style="1" customWidth="1"/>
    <col min="5879" max="5879" width="7" style="1" customWidth="1"/>
    <col min="5880" max="5880" width="7.5703125" style="1" customWidth="1"/>
    <col min="5881" max="5881" width="7.140625" style="1" customWidth="1"/>
    <col min="5882" max="5898" width="8.7109375" style="1" customWidth="1"/>
    <col min="5899" max="5899" width="36.85546875" style="1" customWidth="1"/>
    <col min="5900" max="5906" width="14.28515625" style="1" customWidth="1"/>
    <col min="5907" max="6121" width="9.140625" style="1"/>
    <col min="6122" max="6122" width="38.5703125" style="1" customWidth="1"/>
    <col min="6123" max="6123" width="6.5703125" style="1" customWidth="1"/>
    <col min="6124" max="6124" width="7.7109375" style="1" bestFit="1" customWidth="1"/>
    <col min="6125" max="6125" width="7.28515625" style="1" customWidth="1"/>
    <col min="6126" max="6126" width="6.5703125" style="1" bestFit="1" customWidth="1"/>
    <col min="6127" max="6127" width="7.28515625" style="1" bestFit="1" customWidth="1"/>
    <col min="6128" max="6128" width="8.140625" style="1" customWidth="1"/>
    <col min="6129" max="6129" width="7.140625" style="1" customWidth="1"/>
    <col min="6130" max="6130" width="7.7109375" style="1" bestFit="1" customWidth="1"/>
    <col min="6131" max="6131" width="7.28515625" style="1" customWidth="1"/>
    <col min="6132" max="6132" width="7" style="1" customWidth="1"/>
    <col min="6133" max="6133" width="7.5703125" style="1" customWidth="1"/>
    <col min="6134" max="6134" width="7.140625" style="1" customWidth="1"/>
    <col min="6135" max="6135" width="7" style="1" customWidth="1"/>
    <col min="6136" max="6136" width="7.5703125" style="1" customWidth="1"/>
    <col min="6137" max="6137" width="7.140625" style="1" customWidth="1"/>
    <col min="6138" max="6154" width="8.7109375" style="1" customWidth="1"/>
    <col min="6155" max="6155" width="36.85546875" style="1" customWidth="1"/>
    <col min="6156" max="6162" width="14.28515625" style="1" customWidth="1"/>
    <col min="6163" max="6377" width="9.140625" style="1"/>
    <col min="6378" max="6378" width="38.5703125" style="1" customWidth="1"/>
    <col min="6379" max="6379" width="6.5703125" style="1" customWidth="1"/>
    <col min="6380" max="6380" width="7.7109375" style="1" bestFit="1" customWidth="1"/>
    <col min="6381" max="6381" width="7.28515625" style="1" customWidth="1"/>
    <col min="6382" max="6382" width="6.5703125" style="1" bestFit="1" customWidth="1"/>
    <col min="6383" max="6383" width="7.28515625" style="1" bestFit="1" customWidth="1"/>
    <col min="6384" max="6384" width="8.140625" style="1" customWidth="1"/>
    <col min="6385" max="6385" width="7.140625" style="1" customWidth="1"/>
    <col min="6386" max="6386" width="7.7109375" style="1" bestFit="1" customWidth="1"/>
    <col min="6387" max="6387" width="7.28515625" style="1" customWidth="1"/>
    <col min="6388" max="6388" width="7" style="1" customWidth="1"/>
    <col min="6389" max="6389" width="7.5703125" style="1" customWidth="1"/>
    <col min="6390" max="6390" width="7.140625" style="1" customWidth="1"/>
    <col min="6391" max="6391" width="7" style="1" customWidth="1"/>
    <col min="6392" max="6392" width="7.5703125" style="1" customWidth="1"/>
    <col min="6393" max="6393" width="7.140625" style="1" customWidth="1"/>
    <col min="6394" max="6410" width="8.7109375" style="1" customWidth="1"/>
    <col min="6411" max="6411" width="36.85546875" style="1" customWidth="1"/>
    <col min="6412" max="6418" width="14.28515625" style="1" customWidth="1"/>
    <col min="6419" max="6633" width="9.140625" style="1"/>
    <col min="6634" max="6634" width="38.5703125" style="1" customWidth="1"/>
    <col min="6635" max="6635" width="6.5703125" style="1" customWidth="1"/>
    <col min="6636" max="6636" width="7.7109375" style="1" bestFit="1" customWidth="1"/>
    <col min="6637" max="6637" width="7.28515625" style="1" customWidth="1"/>
    <col min="6638" max="6638" width="6.5703125" style="1" bestFit="1" customWidth="1"/>
    <col min="6639" max="6639" width="7.28515625" style="1" bestFit="1" customWidth="1"/>
    <col min="6640" max="6640" width="8.140625" style="1" customWidth="1"/>
    <col min="6641" max="6641" width="7.140625" style="1" customWidth="1"/>
    <col min="6642" max="6642" width="7.7109375" style="1" bestFit="1" customWidth="1"/>
    <col min="6643" max="6643" width="7.28515625" style="1" customWidth="1"/>
    <col min="6644" max="6644" width="7" style="1" customWidth="1"/>
    <col min="6645" max="6645" width="7.5703125" style="1" customWidth="1"/>
    <col min="6646" max="6646" width="7.140625" style="1" customWidth="1"/>
    <col min="6647" max="6647" width="7" style="1" customWidth="1"/>
    <col min="6648" max="6648" width="7.5703125" style="1" customWidth="1"/>
    <col min="6649" max="6649" width="7.140625" style="1" customWidth="1"/>
    <col min="6650" max="6666" width="8.7109375" style="1" customWidth="1"/>
    <col min="6667" max="6667" width="36.85546875" style="1" customWidth="1"/>
    <col min="6668" max="6674" width="14.28515625" style="1" customWidth="1"/>
    <col min="6675" max="6889" width="9.140625" style="1"/>
    <col min="6890" max="6890" width="38.5703125" style="1" customWidth="1"/>
    <col min="6891" max="6891" width="6.5703125" style="1" customWidth="1"/>
    <col min="6892" max="6892" width="7.7109375" style="1" bestFit="1" customWidth="1"/>
    <col min="6893" max="6893" width="7.28515625" style="1" customWidth="1"/>
    <col min="6894" max="6894" width="6.5703125" style="1" bestFit="1" customWidth="1"/>
    <col min="6895" max="6895" width="7.28515625" style="1" bestFit="1" customWidth="1"/>
    <col min="6896" max="6896" width="8.140625" style="1" customWidth="1"/>
    <col min="6897" max="6897" width="7.140625" style="1" customWidth="1"/>
    <col min="6898" max="6898" width="7.7109375" style="1" bestFit="1" customWidth="1"/>
    <col min="6899" max="6899" width="7.28515625" style="1" customWidth="1"/>
    <col min="6900" max="6900" width="7" style="1" customWidth="1"/>
    <col min="6901" max="6901" width="7.5703125" style="1" customWidth="1"/>
    <col min="6902" max="6902" width="7.140625" style="1" customWidth="1"/>
    <col min="6903" max="6903" width="7" style="1" customWidth="1"/>
    <col min="6904" max="6904" width="7.5703125" style="1" customWidth="1"/>
    <col min="6905" max="6905" width="7.140625" style="1" customWidth="1"/>
    <col min="6906" max="6922" width="8.7109375" style="1" customWidth="1"/>
    <col min="6923" max="6923" width="36.85546875" style="1" customWidth="1"/>
    <col min="6924" max="6930" width="14.28515625" style="1" customWidth="1"/>
    <col min="6931" max="7145" width="9.140625" style="1"/>
    <col min="7146" max="7146" width="38.5703125" style="1" customWidth="1"/>
    <col min="7147" max="7147" width="6.5703125" style="1" customWidth="1"/>
    <col min="7148" max="7148" width="7.7109375" style="1" bestFit="1" customWidth="1"/>
    <col min="7149" max="7149" width="7.28515625" style="1" customWidth="1"/>
    <col min="7150" max="7150" width="6.5703125" style="1" bestFit="1" customWidth="1"/>
    <col min="7151" max="7151" width="7.28515625" style="1" bestFit="1" customWidth="1"/>
    <col min="7152" max="7152" width="8.140625" style="1" customWidth="1"/>
    <col min="7153" max="7153" width="7.140625" style="1" customWidth="1"/>
    <col min="7154" max="7154" width="7.7109375" style="1" bestFit="1" customWidth="1"/>
    <col min="7155" max="7155" width="7.28515625" style="1" customWidth="1"/>
    <col min="7156" max="7156" width="7" style="1" customWidth="1"/>
    <col min="7157" max="7157" width="7.5703125" style="1" customWidth="1"/>
    <col min="7158" max="7158" width="7.140625" style="1" customWidth="1"/>
    <col min="7159" max="7159" width="7" style="1" customWidth="1"/>
    <col min="7160" max="7160" width="7.5703125" style="1" customWidth="1"/>
    <col min="7161" max="7161" width="7.140625" style="1" customWidth="1"/>
    <col min="7162" max="7178" width="8.7109375" style="1" customWidth="1"/>
    <col min="7179" max="7179" width="36.85546875" style="1" customWidth="1"/>
    <col min="7180" max="7186" width="14.28515625" style="1" customWidth="1"/>
    <col min="7187" max="7401" width="9.140625" style="1"/>
    <col min="7402" max="7402" width="38.5703125" style="1" customWidth="1"/>
    <col min="7403" max="7403" width="6.5703125" style="1" customWidth="1"/>
    <col min="7404" max="7404" width="7.7109375" style="1" bestFit="1" customWidth="1"/>
    <col min="7405" max="7405" width="7.28515625" style="1" customWidth="1"/>
    <col min="7406" max="7406" width="6.5703125" style="1" bestFit="1" customWidth="1"/>
    <col min="7407" max="7407" width="7.28515625" style="1" bestFit="1" customWidth="1"/>
    <col min="7408" max="7408" width="8.140625" style="1" customWidth="1"/>
    <col min="7409" max="7409" width="7.140625" style="1" customWidth="1"/>
    <col min="7410" max="7410" width="7.7109375" style="1" bestFit="1" customWidth="1"/>
    <col min="7411" max="7411" width="7.28515625" style="1" customWidth="1"/>
    <col min="7412" max="7412" width="7" style="1" customWidth="1"/>
    <col min="7413" max="7413" width="7.5703125" style="1" customWidth="1"/>
    <col min="7414" max="7414" width="7.140625" style="1" customWidth="1"/>
    <col min="7415" max="7415" width="7" style="1" customWidth="1"/>
    <col min="7416" max="7416" width="7.5703125" style="1" customWidth="1"/>
    <col min="7417" max="7417" width="7.140625" style="1" customWidth="1"/>
    <col min="7418" max="7434" width="8.7109375" style="1" customWidth="1"/>
    <col min="7435" max="7435" width="36.85546875" style="1" customWidth="1"/>
    <col min="7436" max="7442" width="14.28515625" style="1" customWidth="1"/>
    <col min="7443" max="7657" width="9.140625" style="1"/>
    <col min="7658" max="7658" width="38.5703125" style="1" customWidth="1"/>
    <col min="7659" max="7659" width="6.5703125" style="1" customWidth="1"/>
    <col min="7660" max="7660" width="7.7109375" style="1" bestFit="1" customWidth="1"/>
    <col min="7661" max="7661" width="7.28515625" style="1" customWidth="1"/>
    <col min="7662" max="7662" width="6.5703125" style="1" bestFit="1" customWidth="1"/>
    <col min="7663" max="7663" width="7.28515625" style="1" bestFit="1" customWidth="1"/>
    <col min="7664" max="7664" width="8.140625" style="1" customWidth="1"/>
    <col min="7665" max="7665" width="7.140625" style="1" customWidth="1"/>
    <col min="7666" max="7666" width="7.7109375" style="1" bestFit="1" customWidth="1"/>
    <col min="7667" max="7667" width="7.28515625" style="1" customWidth="1"/>
    <col min="7668" max="7668" width="7" style="1" customWidth="1"/>
    <col min="7669" max="7669" width="7.5703125" style="1" customWidth="1"/>
    <col min="7670" max="7670" width="7.140625" style="1" customWidth="1"/>
    <col min="7671" max="7671" width="7" style="1" customWidth="1"/>
    <col min="7672" max="7672" width="7.5703125" style="1" customWidth="1"/>
    <col min="7673" max="7673" width="7.140625" style="1" customWidth="1"/>
    <col min="7674" max="7690" width="8.7109375" style="1" customWidth="1"/>
    <col min="7691" max="7691" width="36.85546875" style="1" customWidth="1"/>
    <col min="7692" max="7698" width="14.28515625" style="1" customWidth="1"/>
    <col min="7699" max="7913" width="9.140625" style="1"/>
    <col min="7914" max="7914" width="38.5703125" style="1" customWidth="1"/>
    <col min="7915" max="7915" width="6.5703125" style="1" customWidth="1"/>
    <col min="7916" max="7916" width="7.7109375" style="1" bestFit="1" customWidth="1"/>
    <col min="7917" max="7917" width="7.28515625" style="1" customWidth="1"/>
    <col min="7918" max="7918" width="6.5703125" style="1" bestFit="1" customWidth="1"/>
    <col min="7919" max="7919" width="7.28515625" style="1" bestFit="1" customWidth="1"/>
    <col min="7920" max="7920" width="8.140625" style="1" customWidth="1"/>
    <col min="7921" max="7921" width="7.140625" style="1" customWidth="1"/>
    <col min="7922" max="7922" width="7.7109375" style="1" bestFit="1" customWidth="1"/>
    <col min="7923" max="7923" width="7.28515625" style="1" customWidth="1"/>
    <col min="7924" max="7924" width="7" style="1" customWidth="1"/>
    <col min="7925" max="7925" width="7.5703125" style="1" customWidth="1"/>
    <col min="7926" max="7926" width="7.140625" style="1" customWidth="1"/>
    <col min="7927" max="7927" width="7" style="1" customWidth="1"/>
    <col min="7928" max="7928" width="7.5703125" style="1" customWidth="1"/>
    <col min="7929" max="7929" width="7.140625" style="1" customWidth="1"/>
    <col min="7930" max="7946" width="8.7109375" style="1" customWidth="1"/>
    <col min="7947" max="7947" width="36.85546875" style="1" customWidth="1"/>
    <col min="7948" max="7954" width="14.28515625" style="1" customWidth="1"/>
    <col min="7955" max="8169" width="9.140625" style="1"/>
    <col min="8170" max="8170" width="38.5703125" style="1" customWidth="1"/>
    <col min="8171" max="8171" width="6.5703125" style="1" customWidth="1"/>
    <col min="8172" max="8172" width="7.7109375" style="1" bestFit="1" customWidth="1"/>
    <col min="8173" max="8173" width="7.28515625" style="1" customWidth="1"/>
    <col min="8174" max="8174" width="6.5703125" style="1" bestFit="1" customWidth="1"/>
    <col min="8175" max="8175" width="7.28515625" style="1" bestFit="1" customWidth="1"/>
    <col min="8176" max="8176" width="8.140625" style="1" customWidth="1"/>
    <col min="8177" max="8177" width="7.140625" style="1" customWidth="1"/>
    <col min="8178" max="8178" width="7.7109375" style="1" bestFit="1" customWidth="1"/>
    <col min="8179" max="8179" width="7.28515625" style="1" customWidth="1"/>
    <col min="8180" max="8180" width="7" style="1" customWidth="1"/>
    <col min="8181" max="8181" width="7.5703125" style="1" customWidth="1"/>
    <col min="8182" max="8182" width="7.140625" style="1" customWidth="1"/>
    <col min="8183" max="8183" width="7" style="1" customWidth="1"/>
    <col min="8184" max="8184" width="7.5703125" style="1" customWidth="1"/>
    <col min="8185" max="8185" width="7.140625" style="1" customWidth="1"/>
    <col min="8186" max="8202" width="8.7109375" style="1" customWidth="1"/>
    <col min="8203" max="8203" width="36.85546875" style="1" customWidth="1"/>
    <col min="8204" max="8210" width="14.28515625" style="1" customWidth="1"/>
    <col min="8211" max="8425" width="9.140625" style="1"/>
    <col min="8426" max="8426" width="38.5703125" style="1" customWidth="1"/>
    <col min="8427" max="8427" width="6.5703125" style="1" customWidth="1"/>
    <col min="8428" max="8428" width="7.7109375" style="1" bestFit="1" customWidth="1"/>
    <col min="8429" max="8429" width="7.28515625" style="1" customWidth="1"/>
    <col min="8430" max="8430" width="6.5703125" style="1" bestFit="1" customWidth="1"/>
    <col min="8431" max="8431" width="7.28515625" style="1" bestFit="1" customWidth="1"/>
    <col min="8432" max="8432" width="8.140625" style="1" customWidth="1"/>
    <col min="8433" max="8433" width="7.140625" style="1" customWidth="1"/>
    <col min="8434" max="8434" width="7.7109375" style="1" bestFit="1" customWidth="1"/>
    <col min="8435" max="8435" width="7.28515625" style="1" customWidth="1"/>
    <col min="8436" max="8436" width="7" style="1" customWidth="1"/>
    <col min="8437" max="8437" width="7.5703125" style="1" customWidth="1"/>
    <col min="8438" max="8438" width="7.140625" style="1" customWidth="1"/>
    <col min="8439" max="8439" width="7" style="1" customWidth="1"/>
    <col min="8440" max="8440" width="7.5703125" style="1" customWidth="1"/>
    <col min="8441" max="8441" width="7.140625" style="1" customWidth="1"/>
    <col min="8442" max="8458" width="8.7109375" style="1" customWidth="1"/>
    <col min="8459" max="8459" width="36.85546875" style="1" customWidth="1"/>
    <col min="8460" max="8466" width="14.28515625" style="1" customWidth="1"/>
    <col min="8467" max="8681" width="9.140625" style="1"/>
    <col min="8682" max="8682" width="38.5703125" style="1" customWidth="1"/>
    <col min="8683" max="8683" width="6.5703125" style="1" customWidth="1"/>
    <col min="8684" max="8684" width="7.7109375" style="1" bestFit="1" customWidth="1"/>
    <col min="8685" max="8685" width="7.28515625" style="1" customWidth="1"/>
    <col min="8686" max="8686" width="6.5703125" style="1" bestFit="1" customWidth="1"/>
    <col min="8687" max="8687" width="7.28515625" style="1" bestFit="1" customWidth="1"/>
    <col min="8688" max="8688" width="8.140625" style="1" customWidth="1"/>
    <col min="8689" max="8689" width="7.140625" style="1" customWidth="1"/>
    <col min="8690" max="8690" width="7.7109375" style="1" bestFit="1" customWidth="1"/>
    <col min="8691" max="8691" width="7.28515625" style="1" customWidth="1"/>
    <col min="8692" max="8692" width="7" style="1" customWidth="1"/>
    <col min="8693" max="8693" width="7.5703125" style="1" customWidth="1"/>
    <col min="8694" max="8694" width="7.140625" style="1" customWidth="1"/>
    <col min="8695" max="8695" width="7" style="1" customWidth="1"/>
    <col min="8696" max="8696" width="7.5703125" style="1" customWidth="1"/>
    <col min="8697" max="8697" width="7.140625" style="1" customWidth="1"/>
    <col min="8698" max="8714" width="8.7109375" style="1" customWidth="1"/>
    <col min="8715" max="8715" width="36.85546875" style="1" customWidth="1"/>
    <col min="8716" max="8722" width="14.28515625" style="1" customWidth="1"/>
    <col min="8723" max="8937" width="9.140625" style="1"/>
    <col min="8938" max="8938" width="38.5703125" style="1" customWidth="1"/>
    <col min="8939" max="8939" width="6.5703125" style="1" customWidth="1"/>
    <col min="8940" max="8940" width="7.7109375" style="1" bestFit="1" customWidth="1"/>
    <col min="8941" max="8941" width="7.28515625" style="1" customWidth="1"/>
    <col min="8942" max="8942" width="6.5703125" style="1" bestFit="1" customWidth="1"/>
    <col min="8943" max="8943" width="7.28515625" style="1" bestFit="1" customWidth="1"/>
    <col min="8944" max="8944" width="8.140625" style="1" customWidth="1"/>
    <col min="8945" max="8945" width="7.140625" style="1" customWidth="1"/>
    <col min="8946" max="8946" width="7.7109375" style="1" bestFit="1" customWidth="1"/>
    <col min="8947" max="8947" width="7.28515625" style="1" customWidth="1"/>
    <col min="8948" max="8948" width="7" style="1" customWidth="1"/>
    <col min="8949" max="8949" width="7.5703125" style="1" customWidth="1"/>
    <col min="8950" max="8950" width="7.140625" style="1" customWidth="1"/>
    <col min="8951" max="8951" width="7" style="1" customWidth="1"/>
    <col min="8952" max="8952" width="7.5703125" style="1" customWidth="1"/>
    <col min="8953" max="8953" width="7.140625" style="1" customWidth="1"/>
    <col min="8954" max="8970" width="8.7109375" style="1" customWidth="1"/>
    <col min="8971" max="8971" width="36.85546875" style="1" customWidth="1"/>
    <col min="8972" max="8978" width="14.28515625" style="1" customWidth="1"/>
    <col min="8979" max="9193" width="9.140625" style="1"/>
    <col min="9194" max="9194" width="38.5703125" style="1" customWidth="1"/>
    <col min="9195" max="9195" width="6.5703125" style="1" customWidth="1"/>
    <col min="9196" max="9196" width="7.7109375" style="1" bestFit="1" customWidth="1"/>
    <col min="9197" max="9197" width="7.28515625" style="1" customWidth="1"/>
    <col min="9198" max="9198" width="6.5703125" style="1" bestFit="1" customWidth="1"/>
    <col min="9199" max="9199" width="7.28515625" style="1" bestFit="1" customWidth="1"/>
    <col min="9200" max="9200" width="8.140625" style="1" customWidth="1"/>
    <col min="9201" max="9201" width="7.140625" style="1" customWidth="1"/>
    <col min="9202" max="9202" width="7.7109375" style="1" bestFit="1" customWidth="1"/>
    <col min="9203" max="9203" width="7.28515625" style="1" customWidth="1"/>
    <col min="9204" max="9204" width="7" style="1" customWidth="1"/>
    <col min="9205" max="9205" width="7.5703125" style="1" customWidth="1"/>
    <col min="9206" max="9206" width="7.140625" style="1" customWidth="1"/>
    <col min="9207" max="9207" width="7" style="1" customWidth="1"/>
    <col min="9208" max="9208" width="7.5703125" style="1" customWidth="1"/>
    <col min="9209" max="9209" width="7.140625" style="1" customWidth="1"/>
    <col min="9210" max="9226" width="8.7109375" style="1" customWidth="1"/>
    <col min="9227" max="9227" width="36.85546875" style="1" customWidth="1"/>
    <col min="9228" max="9234" width="14.28515625" style="1" customWidth="1"/>
    <col min="9235" max="9449" width="9.140625" style="1"/>
    <col min="9450" max="9450" width="38.5703125" style="1" customWidth="1"/>
    <col min="9451" max="9451" width="6.5703125" style="1" customWidth="1"/>
    <col min="9452" max="9452" width="7.7109375" style="1" bestFit="1" customWidth="1"/>
    <col min="9453" max="9453" width="7.28515625" style="1" customWidth="1"/>
    <col min="9454" max="9454" width="6.5703125" style="1" bestFit="1" customWidth="1"/>
    <col min="9455" max="9455" width="7.28515625" style="1" bestFit="1" customWidth="1"/>
    <col min="9456" max="9456" width="8.140625" style="1" customWidth="1"/>
    <col min="9457" max="9457" width="7.140625" style="1" customWidth="1"/>
    <col min="9458" max="9458" width="7.7109375" style="1" bestFit="1" customWidth="1"/>
    <col min="9459" max="9459" width="7.28515625" style="1" customWidth="1"/>
    <col min="9460" max="9460" width="7" style="1" customWidth="1"/>
    <col min="9461" max="9461" width="7.5703125" style="1" customWidth="1"/>
    <col min="9462" max="9462" width="7.140625" style="1" customWidth="1"/>
    <col min="9463" max="9463" width="7" style="1" customWidth="1"/>
    <col min="9464" max="9464" width="7.5703125" style="1" customWidth="1"/>
    <col min="9465" max="9465" width="7.140625" style="1" customWidth="1"/>
    <col min="9466" max="9482" width="8.7109375" style="1" customWidth="1"/>
    <col min="9483" max="9483" width="36.85546875" style="1" customWidth="1"/>
    <col min="9484" max="9490" width="14.28515625" style="1" customWidth="1"/>
    <col min="9491" max="9705" width="9.140625" style="1"/>
    <col min="9706" max="9706" width="38.5703125" style="1" customWidth="1"/>
    <col min="9707" max="9707" width="6.5703125" style="1" customWidth="1"/>
    <col min="9708" max="9708" width="7.7109375" style="1" bestFit="1" customWidth="1"/>
    <col min="9709" max="9709" width="7.28515625" style="1" customWidth="1"/>
    <col min="9710" max="9710" width="6.5703125" style="1" bestFit="1" customWidth="1"/>
    <col min="9711" max="9711" width="7.28515625" style="1" bestFit="1" customWidth="1"/>
    <col min="9712" max="9712" width="8.140625" style="1" customWidth="1"/>
    <col min="9713" max="9713" width="7.140625" style="1" customWidth="1"/>
    <col min="9714" max="9714" width="7.7109375" style="1" bestFit="1" customWidth="1"/>
    <col min="9715" max="9715" width="7.28515625" style="1" customWidth="1"/>
    <col min="9716" max="9716" width="7" style="1" customWidth="1"/>
    <col min="9717" max="9717" width="7.5703125" style="1" customWidth="1"/>
    <col min="9718" max="9718" width="7.140625" style="1" customWidth="1"/>
    <col min="9719" max="9719" width="7" style="1" customWidth="1"/>
    <col min="9720" max="9720" width="7.5703125" style="1" customWidth="1"/>
    <col min="9721" max="9721" width="7.140625" style="1" customWidth="1"/>
    <col min="9722" max="9738" width="8.7109375" style="1" customWidth="1"/>
    <col min="9739" max="9739" width="36.85546875" style="1" customWidth="1"/>
    <col min="9740" max="9746" width="14.28515625" style="1" customWidth="1"/>
    <col min="9747" max="9961" width="9.140625" style="1"/>
    <col min="9962" max="9962" width="38.5703125" style="1" customWidth="1"/>
    <col min="9963" max="9963" width="6.5703125" style="1" customWidth="1"/>
    <col min="9964" max="9964" width="7.7109375" style="1" bestFit="1" customWidth="1"/>
    <col min="9965" max="9965" width="7.28515625" style="1" customWidth="1"/>
    <col min="9966" max="9966" width="6.5703125" style="1" bestFit="1" customWidth="1"/>
    <col min="9967" max="9967" width="7.28515625" style="1" bestFit="1" customWidth="1"/>
    <col min="9968" max="9968" width="8.140625" style="1" customWidth="1"/>
    <col min="9969" max="9969" width="7.140625" style="1" customWidth="1"/>
    <col min="9970" max="9970" width="7.7109375" style="1" bestFit="1" customWidth="1"/>
    <col min="9971" max="9971" width="7.28515625" style="1" customWidth="1"/>
    <col min="9972" max="9972" width="7" style="1" customWidth="1"/>
    <col min="9973" max="9973" width="7.5703125" style="1" customWidth="1"/>
    <col min="9974" max="9974" width="7.140625" style="1" customWidth="1"/>
    <col min="9975" max="9975" width="7" style="1" customWidth="1"/>
    <col min="9976" max="9976" width="7.5703125" style="1" customWidth="1"/>
    <col min="9977" max="9977" width="7.140625" style="1" customWidth="1"/>
    <col min="9978" max="9994" width="8.7109375" style="1" customWidth="1"/>
    <col min="9995" max="9995" width="36.85546875" style="1" customWidth="1"/>
    <col min="9996" max="10002" width="14.28515625" style="1" customWidth="1"/>
    <col min="10003" max="10217" width="9.140625" style="1"/>
    <col min="10218" max="10218" width="38.5703125" style="1" customWidth="1"/>
    <col min="10219" max="10219" width="6.5703125" style="1" customWidth="1"/>
    <col min="10220" max="10220" width="7.7109375" style="1" bestFit="1" customWidth="1"/>
    <col min="10221" max="10221" width="7.28515625" style="1" customWidth="1"/>
    <col min="10222" max="10222" width="6.5703125" style="1" bestFit="1" customWidth="1"/>
    <col min="10223" max="10223" width="7.28515625" style="1" bestFit="1" customWidth="1"/>
    <col min="10224" max="10224" width="8.140625" style="1" customWidth="1"/>
    <col min="10225" max="10225" width="7.140625" style="1" customWidth="1"/>
    <col min="10226" max="10226" width="7.7109375" style="1" bestFit="1" customWidth="1"/>
    <col min="10227" max="10227" width="7.28515625" style="1" customWidth="1"/>
    <col min="10228" max="10228" width="7" style="1" customWidth="1"/>
    <col min="10229" max="10229" width="7.5703125" style="1" customWidth="1"/>
    <col min="10230" max="10230" width="7.140625" style="1" customWidth="1"/>
    <col min="10231" max="10231" width="7" style="1" customWidth="1"/>
    <col min="10232" max="10232" width="7.5703125" style="1" customWidth="1"/>
    <col min="10233" max="10233" width="7.140625" style="1" customWidth="1"/>
    <col min="10234" max="10250" width="8.7109375" style="1" customWidth="1"/>
    <col min="10251" max="10251" width="36.85546875" style="1" customWidth="1"/>
    <col min="10252" max="10258" width="14.28515625" style="1" customWidth="1"/>
    <col min="10259" max="10473" width="9.140625" style="1"/>
    <col min="10474" max="10474" width="38.5703125" style="1" customWidth="1"/>
    <col min="10475" max="10475" width="6.5703125" style="1" customWidth="1"/>
    <col min="10476" max="10476" width="7.7109375" style="1" bestFit="1" customWidth="1"/>
    <col min="10477" max="10477" width="7.28515625" style="1" customWidth="1"/>
    <col min="10478" max="10478" width="6.5703125" style="1" bestFit="1" customWidth="1"/>
    <col min="10479" max="10479" width="7.28515625" style="1" bestFit="1" customWidth="1"/>
    <col min="10480" max="10480" width="8.140625" style="1" customWidth="1"/>
    <col min="10481" max="10481" width="7.140625" style="1" customWidth="1"/>
    <col min="10482" max="10482" width="7.7109375" style="1" bestFit="1" customWidth="1"/>
    <col min="10483" max="10483" width="7.28515625" style="1" customWidth="1"/>
    <col min="10484" max="10484" width="7" style="1" customWidth="1"/>
    <col min="10485" max="10485" width="7.5703125" style="1" customWidth="1"/>
    <col min="10486" max="10486" width="7.140625" style="1" customWidth="1"/>
    <col min="10487" max="10487" width="7" style="1" customWidth="1"/>
    <col min="10488" max="10488" width="7.5703125" style="1" customWidth="1"/>
    <col min="10489" max="10489" width="7.140625" style="1" customWidth="1"/>
    <col min="10490" max="10506" width="8.7109375" style="1" customWidth="1"/>
    <col min="10507" max="10507" width="36.85546875" style="1" customWidth="1"/>
    <col min="10508" max="10514" width="14.28515625" style="1" customWidth="1"/>
    <col min="10515" max="10729" width="9.140625" style="1"/>
    <col min="10730" max="10730" width="38.5703125" style="1" customWidth="1"/>
    <col min="10731" max="10731" width="6.5703125" style="1" customWidth="1"/>
    <col min="10732" max="10732" width="7.7109375" style="1" bestFit="1" customWidth="1"/>
    <col min="10733" max="10733" width="7.28515625" style="1" customWidth="1"/>
    <col min="10734" max="10734" width="6.5703125" style="1" bestFit="1" customWidth="1"/>
    <col min="10735" max="10735" width="7.28515625" style="1" bestFit="1" customWidth="1"/>
    <col min="10736" max="10736" width="8.140625" style="1" customWidth="1"/>
    <col min="10737" max="10737" width="7.140625" style="1" customWidth="1"/>
    <col min="10738" max="10738" width="7.7109375" style="1" bestFit="1" customWidth="1"/>
    <col min="10739" max="10739" width="7.28515625" style="1" customWidth="1"/>
    <col min="10740" max="10740" width="7" style="1" customWidth="1"/>
    <col min="10741" max="10741" width="7.5703125" style="1" customWidth="1"/>
    <col min="10742" max="10742" width="7.140625" style="1" customWidth="1"/>
    <col min="10743" max="10743" width="7" style="1" customWidth="1"/>
    <col min="10744" max="10744" width="7.5703125" style="1" customWidth="1"/>
    <col min="10745" max="10745" width="7.140625" style="1" customWidth="1"/>
    <col min="10746" max="10762" width="8.7109375" style="1" customWidth="1"/>
    <col min="10763" max="10763" width="36.85546875" style="1" customWidth="1"/>
    <col min="10764" max="10770" width="14.28515625" style="1" customWidth="1"/>
    <col min="10771" max="10985" width="9.140625" style="1"/>
    <col min="10986" max="10986" width="38.5703125" style="1" customWidth="1"/>
    <col min="10987" max="10987" width="6.5703125" style="1" customWidth="1"/>
    <col min="10988" max="10988" width="7.7109375" style="1" bestFit="1" customWidth="1"/>
    <col min="10989" max="10989" width="7.28515625" style="1" customWidth="1"/>
    <col min="10990" max="10990" width="6.5703125" style="1" bestFit="1" customWidth="1"/>
    <col min="10991" max="10991" width="7.28515625" style="1" bestFit="1" customWidth="1"/>
    <col min="10992" max="10992" width="8.140625" style="1" customWidth="1"/>
    <col min="10993" max="10993" width="7.140625" style="1" customWidth="1"/>
    <col min="10994" max="10994" width="7.7109375" style="1" bestFit="1" customWidth="1"/>
    <col min="10995" max="10995" width="7.28515625" style="1" customWidth="1"/>
    <col min="10996" max="10996" width="7" style="1" customWidth="1"/>
    <col min="10997" max="10997" width="7.5703125" style="1" customWidth="1"/>
    <col min="10998" max="10998" width="7.140625" style="1" customWidth="1"/>
    <col min="10999" max="10999" width="7" style="1" customWidth="1"/>
    <col min="11000" max="11000" width="7.5703125" style="1" customWidth="1"/>
    <col min="11001" max="11001" width="7.140625" style="1" customWidth="1"/>
    <col min="11002" max="11018" width="8.7109375" style="1" customWidth="1"/>
    <col min="11019" max="11019" width="36.85546875" style="1" customWidth="1"/>
    <col min="11020" max="11026" width="14.28515625" style="1" customWidth="1"/>
    <col min="11027" max="11241" width="9.140625" style="1"/>
    <col min="11242" max="11242" width="38.5703125" style="1" customWidth="1"/>
    <col min="11243" max="11243" width="6.5703125" style="1" customWidth="1"/>
    <col min="11244" max="11244" width="7.7109375" style="1" bestFit="1" customWidth="1"/>
    <col min="11245" max="11245" width="7.28515625" style="1" customWidth="1"/>
    <col min="11246" max="11246" width="6.5703125" style="1" bestFit="1" customWidth="1"/>
    <col min="11247" max="11247" width="7.28515625" style="1" bestFit="1" customWidth="1"/>
    <col min="11248" max="11248" width="8.140625" style="1" customWidth="1"/>
    <col min="11249" max="11249" width="7.140625" style="1" customWidth="1"/>
    <col min="11250" max="11250" width="7.7109375" style="1" bestFit="1" customWidth="1"/>
    <col min="11251" max="11251" width="7.28515625" style="1" customWidth="1"/>
    <col min="11252" max="11252" width="7" style="1" customWidth="1"/>
    <col min="11253" max="11253" width="7.5703125" style="1" customWidth="1"/>
    <col min="11254" max="11254" width="7.140625" style="1" customWidth="1"/>
    <col min="11255" max="11255" width="7" style="1" customWidth="1"/>
    <col min="11256" max="11256" width="7.5703125" style="1" customWidth="1"/>
    <col min="11257" max="11257" width="7.140625" style="1" customWidth="1"/>
    <col min="11258" max="11274" width="8.7109375" style="1" customWidth="1"/>
    <col min="11275" max="11275" width="36.85546875" style="1" customWidth="1"/>
    <col min="11276" max="11282" width="14.28515625" style="1" customWidth="1"/>
    <col min="11283" max="11497" width="9.140625" style="1"/>
    <col min="11498" max="11498" width="38.5703125" style="1" customWidth="1"/>
    <col min="11499" max="11499" width="6.5703125" style="1" customWidth="1"/>
    <col min="11500" max="11500" width="7.7109375" style="1" bestFit="1" customWidth="1"/>
    <col min="11501" max="11501" width="7.28515625" style="1" customWidth="1"/>
    <col min="11502" max="11502" width="6.5703125" style="1" bestFit="1" customWidth="1"/>
    <col min="11503" max="11503" width="7.28515625" style="1" bestFit="1" customWidth="1"/>
    <col min="11504" max="11504" width="8.140625" style="1" customWidth="1"/>
    <col min="11505" max="11505" width="7.140625" style="1" customWidth="1"/>
    <col min="11506" max="11506" width="7.7109375" style="1" bestFit="1" customWidth="1"/>
    <col min="11507" max="11507" width="7.28515625" style="1" customWidth="1"/>
    <col min="11508" max="11508" width="7" style="1" customWidth="1"/>
    <col min="11509" max="11509" width="7.5703125" style="1" customWidth="1"/>
    <col min="11510" max="11510" width="7.140625" style="1" customWidth="1"/>
    <col min="11511" max="11511" width="7" style="1" customWidth="1"/>
    <col min="11512" max="11512" width="7.5703125" style="1" customWidth="1"/>
    <col min="11513" max="11513" width="7.140625" style="1" customWidth="1"/>
    <col min="11514" max="11530" width="8.7109375" style="1" customWidth="1"/>
    <col min="11531" max="11531" width="36.85546875" style="1" customWidth="1"/>
    <col min="11532" max="11538" width="14.28515625" style="1" customWidth="1"/>
    <col min="11539" max="11753" width="9.140625" style="1"/>
    <col min="11754" max="11754" width="38.5703125" style="1" customWidth="1"/>
    <col min="11755" max="11755" width="6.5703125" style="1" customWidth="1"/>
    <col min="11756" max="11756" width="7.7109375" style="1" bestFit="1" customWidth="1"/>
    <col min="11757" max="11757" width="7.28515625" style="1" customWidth="1"/>
    <col min="11758" max="11758" width="6.5703125" style="1" bestFit="1" customWidth="1"/>
    <col min="11759" max="11759" width="7.28515625" style="1" bestFit="1" customWidth="1"/>
    <col min="11760" max="11760" width="8.140625" style="1" customWidth="1"/>
    <col min="11761" max="11761" width="7.140625" style="1" customWidth="1"/>
    <col min="11762" max="11762" width="7.7109375" style="1" bestFit="1" customWidth="1"/>
    <col min="11763" max="11763" width="7.28515625" style="1" customWidth="1"/>
    <col min="11764" max="11764" width="7" style="1" customWidth="1"/>
    <col min="11765" max="11765" width="7.5703125" style="1" customWidth="1"/>
    <col min="11766" max="11766" width="7.140625" style="1" customWidth="1"/>
    <col min="11767" max="11767" width="7" style="1" customWidth="1"/>
    <col min="11768" max="11768" width="7.5703125" style="1" customWidth="1"/>
    <col min="11769" max="11769" width="7.140625" style="1" customWidth="1"/>
    <col min="11770" max="11786" width="8.7109375" style="1" customWidth="1"/>
    <col min="11787" max="11787" width="36.85546875" style="1" customWidth="1"/>
    <col min="11788" max="11794" width="14.28515625" style="1" customWidth="1"/>
    <col min="11795" max="12009" width="9.140625" style="1"/>
    <col min="12010" max="12010" width="38.5703125" style="1" customWidth="1"/>
    <col min="12011" max="12011" width="6.5703125" style="1" customWidth="1"/>
    <col min="12012" max="12012" width="7.7109375" style="1" bestFit="1" customWidth="1"/>
    <col min="12013" max="12013" width="7.28515625" style="1" customWidth="1"/>
    <col min="12014" max="12014" width="6.5703125" style="1" bestFit="1" customWidth="1"/>
    <col min="12015" max="12015" width="7.28515625" style="1" bestFit="1" customWidth="1"/>
    <col min="12016" max="12016" width="8.140625" style="1" customWidth="1"/>
    <col min="12017" max="12017" width="7.140625" style="1" customWidth="1"/>
    <col min="12018" max="12018" width="7.7109375" style="1" bestFit="1" customWidth="1"/>
    <col min="12019" max="12019" width="7.28515625" style="1" customWidth="1"/>
    <col min="12020" max="12020" width="7" style="1" customWidth="1"/>
    <col min="12021" max="12021" width="7.5703125" style="1" customWidth="1"/>
    <col min="12022" max="12022" width="7.140625" style="1" customWidth="1"/>
    <col min="12023" max="12023" width="7" style="1" customWidth="1"/>
    <col min="12024" max="12024" width="7.5703125" style="1" customWidth="1"/>
    <col min="12025" max="12025" width="7.140625" style="1" customWidth="1"/>
    <col min="12026" max="12042" width="8.7109375" style="1" customWidth="1"/>
    <col min="12043" max="12043" width="36.85546875" style="1" customWidth="1"/>
    <col min="12044" max="12050" width="14.28515625" style="1" customWidth="1"/>
    <col min="12051" max="12265" width="9.140625" style="1"/>
    <col min="12266" max="12266" width="38.5703125" style="1" customWidth="1"/>
    <col min="12267" max="12267" width="6.5703125" style="1" customWidth="1"/>
    <col min="12268" max="12268" width="7.7109375" style="1" bestFit="1" customWidth="1"/>
    <col min="12269" max="12269" width="7.28515625" style="1" customWidth="1"/>
    <col min="12270" max="12270" width="6.5703125" style="1" bestFit="1" customWidth="1"/>
    <col min="12271" max="12271" width="7.28515625" style="1" bestFit="1" customWidth="1"/>
    <col min="12272" max="12272" width="8.140625" style="1" customWidth="1"/>
    <col min="12273" max="12273" width="7.140625" style="1" customWidth="1"/>
    <col min="12274" max="12274" width="7.7109375" style="1" bestFit="1" customWidth="1"/>
    <col min="12275" max="12275" width="7.28515625" style="1" customWidth="1"/>
    <col min="12276" max="12276" width="7" style="1" customWidth="1"/>
    <col min="12277" max="12277" width="7.5703125" style="1" customWidth="1"/>
    <col min="12278" max="12278" width="7.140625" style="1" customWidth="1"/>
    <col min="12279" max="12279" width="7" style="1" customWidth="1"/>
    <col min="12280" max="12280" width="7.5703125" style="1" customWidth="1"/>
    <col min="12281" max="12281" width="7.140625" style="1" customWidth="1"/>
    <col min="12282" max="12298" width="8.7109375" style="1" customWidth="1"/>
    <col min="12299" max="12299" width="36.85546875" style="1" customWidth="1"/>
    <col min="12300" max="12306" width="14.28515625" style="1" customWidth="1"/>
    <col min="12307" max="12521" width="9.140625" style="1"/>
    <col min="12522" max="12522" width="38.5703125" style="1" customWidth="1"/>
    <col min="12523" max="12523" width="6.5703125" style="1" customWidth="1"/>
    <col min="12524" max="12524" width="7.7109375" style="1" bestFit="1" customWidth="1"/>
    <col min="12525" max="12525" width="7.28515625" style="1" customWidth="1"/>
    <col min="12526" max="12526" width="6.5703125" style="1" bestFit="1" customWidth="1"/>
    <col min="12527" max="12527" width="7.28515625" style="1" bestFit="1" customWidth="1"/>
    <col min="12528" max="12528" width="8.140625" style="1" customWidth="1"/>
    <col min="12529" max="12529" width="7.140625" style="1" customWidth="1"/>
    <col min="12530" max="12530" width="7.7109375" style="1" bestFit="1" customWidth="1"/>
    <col min="12531" max="12531" width="7.28515625" style="1" customWidth="1"/>
    <col min="12532" max="12532" width="7" style="1" customWidth="1"/>
    <col min="12533" max="12533" width="7.5703125" style="1" customWidth="1"/>
    <col min="12534" max="12534" width="7.140625" style="1" customWidth="1"/>
    <col min="12535" max="12535" width="7" style="1" customWidth="1"/>
    <col min="12536" max="12536" width="7.5703125" style="1" customWidth="1"/>
    <col min="12537" max="12537" width="7.140625" style="1" customWidth="1"/>
    <col min="12538" max="12554" width="8.7109375" style="1" customWidth="1"/>
    <col min="12555" max="12555" width="36.85546875" style="1" customWidth="1"/>
    <col min="12556" max="12562" width="14.28515625" style="1" customWidth="1"/>
    <col min="12563" max="12777" width="9.140625" style="1"/>
    <col min="12778" max="12778" width="38.5703125" style="1" customWidth="1"/>
    <col min="12779" max="12779" width="6.5703125" style="1" customWidth="1"/>
    <col min="12780" max="12780" width="7.7109375" style="1" bestFit="1" customWidth="1"/>
    <col min="12781" max="12781" width="7.28515625" style="1" customWidth="1"/>
    <col min="12782" max="12782" width="6.5703125" style="1" bestFit="1" customWidth="1"/>
    <col min="12783" max="12783" width="7.28515625" style="1" bestFit="1" customWidth="1"/>
    <col min="12784" max="12784" width="8.140625" style="1" customWidth="1"/>
    <col min="12785" max="12785" width="7.140625" style="1" customWidth="1"/>
    <col min="12786" max="12786" width="7.7109375" style="1" bestFit="1" customWidth="1"/>
    <col min="12787" max="12787" width="7.28515625" style="1" customWidth="1"/>
    <col min="12788" max="12788" width="7" style="1" customWidth="1"/>
    <col min="12789" max="12789" width="7.5703125" style="1" customWidth="1"/>
    <col min="12790" max="12790" width="7.140625" style="1" customWidth="1"/>
    <col min="12791" max="12791" width="7" style="1" customWidth="1"/>
    <col min="12792" max="12792" width="7.5703125" style="1" customWidth="1"/>
    <col min="12793" max="12793" width="7.140625" style="1" customWidth="1"/>
    <col min="12794" max="12810" width="8.7109375" style="1" customWidth="1"/>
    <col min="12811" max="12811" width="36.85546875" style="1" customWidth="1"/>
    <col min="12812" max="12818" width="14.28515625" style="1" customWidth="1"/>
    <col min="12819" max="13033" width="9.140625" style="1"/>
    <col min="13034" max="13034" width="38.5703125" style="1" customWidth="1"/>
    <col min="13035" max="13035" width="6.5703125" style="1" customWidth="1"/>
    <col min="13036" max="13036" width="7.7109375" style="1" bestFit="1" customWidth="1"/>
    <col min="13037" max="13037" width="7.28515625" style="1" customWidth="1"/>
    <col min="13038" max="13038" width="6.5703125" style="1" bestFit="1" customWidth="1"/>
    <col min="13039" max="13039" width="7.28515625" style="1" bestFit="1" customWidth="1"/>
    <col min="13040" max="13040" width="8.140625" style="1" customWidth="1"/>
    <col min="13041" max="13041" width="7.140625" style="1" customWidth="1"/>
    <col min="13042" max="13042" width="7.7109375" style="1" bestFit="1" customWidth="1"/>
    <col min="13043" max="13043" width="7.28515625" style="1" customWidth="1"/>
    <col min="13044" max="13044" width="7" style="1" customWidth="1"/>
    <col min="13045" max="13045" width="7.5703125" style="1" customWidth="1"/>
    <col min="13046" max="13046" width="7.140625" style="1" customWidth="1"/>
    <col min="13047" max="13047" width="7" style="1" customWidth="1"/>
    <col min="13048" max="13048" width="7.5703125" style="1" customWidth="1"/>
    <col min="13049" max="13049" width="7.140625" style="1" customWidth="1"/>
    <col min="13050" max="13066" width="8.7109375" style="1" customWidth="1"/>
    <col min="13067" max="13067" width="36.85546875" style="1" customWidth="1"/>
    <col min="13068" max="13074" width="14.28515625" style="1" customWidth="1"/>
    <col min="13075" max="13289" width="9.140625" style="1"/>
    <col min="13290" max="13290" width="38.5703125" style="1" customWidth="1"/>
    <col min="13291" max="13291" width="6.5703125" style="1" customWidth="1"/>
    <col min="13292" max="13292" width="7.7109375" style="1" bestFit="1" customWidth="1"/>
    <col min="13293" max="13293" width="7.28515625" style="1" customWidth="1"/>
    <col min="13294" max="13294" width="6.5703125" style="1" bestFit="1" customWidth="1"/>
    <col min="13295" max="13295" width="7.28515625" style="1" bestFit="1" customWidth="1"/>
    <col min="13296" max="13296" width="8.140625" style="1" customWidth="1"/>
    <col min="13297" max="13297" width="7.140625" style="1" customWidth="1"/>
    <col min="13298" max="13298" width="7.7109375" style="1" bestFit="1" customWidth="1"/>
    <col min="13299" max="13299" width="7.28515625" style="1" customWidth="1"/>
    <col min="13300" max="13300" width="7" style="1" customWidth="1"/>
    <col min="13301" max="13301" width="7.5703125" style="1" customWidth="1"/>
    <col min="13302" max="13302" width="7.140625" style="1" customWidth="1"/>
    <col min="13303" max="13303" width="7" style="1" customWidth="1"/>
    <col min="13304" max="13304" width="7.5703125" style="1" customWidth="1"/>
    <col min="13305" max="13305" width="7.140625" style="1" customWidth="1"/>
    <col min="13306" max="13322" width="8.7109375" style="1" customWidth="1"/>
    <col min="13323" max="13323" width="36.85546875" style="1" customWidth="1"/>
    <col min="13324" max="13330" width="14.28515625" style="1" customWidth="1"/>
    <col min="13331" max="13545" width="9.140625" style="1"/>
    <col min="13546" max="13546" width="38.5703125" style="1" customWidth="1"/>
    <col min="13547" max="13547" width="6.5703125" style="1" customWidth="1"/>
    <col min="13548" max="13548" width="7.7109375" style="1" bestFit="1" customWidth="1"/>
    <col min="13549" max="13549" width="7.28515625" style="1" customWidth="1"/>
    <col min="13550" max="13550" width="6.5703125" style="1" bestFit="1" customWidth="1"/>
    <col min="13551" max="13551" width="7.28515625" style="1" bestFit="1" customWidth="1"/>
    <col min="13552" max="13552" width="8.140625" style="1" customWidth="1"/>
    <col min="13553" max="13553" width="7.140625" style="1" customWidth="1"/>
    <col min="13554" max="13554" width="7.7109375" style="1" bestFit="1" customWidth="1"/>
    <col min="13555" max="13555" width="7.28515625" style="1" customWidth="1"/>
    <col min="13556" max="13556" width="7" style="1" customWidth="1"/>
    <col min="13557" max="13557" width="7.5703125" style="1" customWidth="1"/>
    <col min="13558" max="13558" width="7.140625" style="1" customWidth="1"/>
    <col min="13559" max="13559" width="7" style="1" customWidth="1"/>
    <col min="13560" max="13560" width="7.5703125" style="1" customWidth="1"/>
    <col min="13561" max="13561" width="7.140625" style="1" customWidth="1"/>
    <col min="13562" max="13578" width="8.7109375" style="1" customWidth="1"/>
    <col min="13579" max="13579" width="36.85546875" style="1" customWidth="1"/>
    <col min="13580" max="13586" width="14.28515625" style="1" customWidth="1"/>
    <col min="13587" max="13801" width="9.140625" style="1"/>
    <col min="13802" max="13802" width="38.5703125" style="1" customWidth="1"/>
    <col min="13803" max="13803" width="6.5703125" style="1" customWidth="1"/>
    <col min="13804" max="13804" width="7.7109375" style="1" bestFit="1" customWidth="1"/>
    <col min="13805" max="13805" width="7.28515625" style="1" customWidth="1"/>
    <col min="13806" max="13806" width="6.5703125" style="1" bestFit="1" customWidth="1"/>
    <col min="13807" max="13807" width="7.28515625" style="1" bestFit="1" customWidth="1"/>
    <col min="13808" max="13808" width="8.140625" style="1" customWidth="1"/>
    <col min="13809" max="13809" width="7.140625" style="1" customWidth="1"/>
    <col min="13810" max="13810" width="7.7109375" style="1" bestFit="1" customWidth="1"/>
    <col min="13811" max="13811" width="7.28515625" style="1" customWidth="1"/>
    <col min="13812" max="13812" width="7" style="1" customWidth="1"/>
    <col min="13813" max="13813" width="7.5703125" style="1" customWidth="1"/>
    <col min="13814" max="13814" width="7.140625" style="1" customWidth="1"/>
    <col min="13815" max="13815" width="7" style="1" customWidth="1"/>
    <col min="13816" max="13816" width="7.5703125" style="1" customWidth="1"/>
    <col min="13817" max="13817" width="7.140625" style="1" customWidth="1"/>
    <col min="13818" max="13834" width="8.7109375" style="1" customWidth="1"/>
    <col min="13835" max="13835" width="36.85546875" style="1" customWidth="1"/>
    <col min="13836" max="13842" width="14.28515625" style="1" customWidth="1"/>
    <col min="13843" max="14057" width="9.140625" style="1"/>
    <col min="14058" max="14058" width="38.5703125" style="1" customWidth="1"/>
    <col min="14059" max="14059" width="6.5703125" style="1" customWidth="1"/>
    <col min="14060" max="14060" width="7.7109375" style="1" bestFit="1" customWidth="1"/>
    <col min="14061" max="14061" width="7.28515625" style="1" customWidth="1"/>
    <col min="14062" max="14062" width="6.5703125" style="1" bestFit="1" customWidth="1"/>
    <col min="14063" max="14063" width="7.28515625" style="1" bestFit="1" customWidth="1"/>
    <col min="14064" max="14064" width="8.140625" style="1" customWidth="1"/>
    <col min="14065" max="14065" width="7.140625" style="1" customWidth="1"/>
    <col min="14066" max="14066" width="7.7109375" style="1" bestFit="1" customWidth="1"/>
    <col min="14067" max="14067" width="7.28515625" style="1" customWidth="1"/>
    <col min="14068" max="14068" width="7" style="1" customWidth="1"/>
    <col min="14069" max="14069" width="7.5703125" style="1" customWidth="1"/>
    <col min="14070" max="14070" width="7.140625" style="1" customWidth="1"/>
    <col min="14071" max="14071" width="7" style="1" customWidth="1"/>
    <col min="14072" max="14072" width="7.5703125" style="1" customWidth="1"/>
    <col min="14073" max="14073" width="7.140625" style="1" customWidth="1"/>
    <col min="14074" max="14090" width="8.7109375" style="1" customWidth="1"/>
    <col min="14091" max="14091" width="36.85546875" style="1" customWidth="1"/>
    <col min="14092" max="14098" width="14.28515625" style="1" customWidth="1"/>
    <col min="14099" max="14313" width="9.140625" style="1"/>
    <col min="14314" max="14314" width="38.5703125" style="1" customWidth="1"/>
    <col min="14315" max="14315" width="6.5703125" style="1" customWidth="1"/>
    <col min="14316" max="14316" width="7.7109375" style="1" bestFit="1" customWidth="1"/>
    <col min="14317" max="14317" width="7.28515625" style="1" customWidth="1"/>
    <col min="14318" max="14318" width="6.5703125" style="1" bestFit="1" customWidth="1"/>
    <col min="14319" max="14319" width="7.28515625" style="1" bestFit="1" customWidth="1"/>
    <col min="14320" max="14320" width="8.140625" style="1" customWidth="1"/>
    <col min="14321" max="14321" width="7.140625" style="1" customWidth="1"/>
    <col min="14322" max="14322" width="7.7109375" style="1" bestFit="1" customWidth="1"/>
    <col min="14323" max="14323" width="7.28515625" style="1" customWidth="1"/>
    <col min="14324" max="14324" width="7" style="1" customWidth="1"/>
    <col min="14325" max="14325" width="7.5703125" style="1" customWidth="1"/>
    <col min="14326" max="14326" width="7.140625" style="1" customWidth="1"/>
    <col min="14327" max="14327" width="7" style="1" customWidth="1"/>
    <col min="14328" max="14328" width="7.5703125" style="1" customWidth="1"/>
    <col min="14329" max="14329" width="7.140625" style="1" customWidth="1"/>
    <col min="14330" max="14346" width="8.7109375" style="1" customWidth="1"/>
    <col min="14347" max="14347" width="36.85546875" style="1" customWidth="1"/>
    <col min="14348" max="14354" width="14.28515625" style="1" customWidth="1"/>
    <col min="14355" max="14569" width="9.140625" style="1"/>
    <col min="14570" max="14570" width="38.5703125" style="1" customWidth="1"/>
    <col min="14571" max="14571" width="6.5703125" style="1" customWidth="1"/>
    <col min="14572" max="14572" width="7.7109375" style="1" bestFit="1" customWidth="1"/>
    <col min="14573" max="14573" width="7.28515625" style="1" customWidth="1"/>
    <col min="14574" max="14574" width="6.5703125" style="1" bestFit="1" customWidth="1"/>
    <col min="14575" max="14575" width="7.28515625" style="1" bestFit="1" customWidth="1"/>
    <col min="14576" max="14576" width="8.140625" style="1" customWidth="1"/>
    <col min="14577" max="14577" width="7.140625" style="1" customWidth="1"/>
    <col min="14578" max="14578" width="7.7109375" style="1" bestFit="1" customWidth="1"/>
    <col min="14579" max="14579" width="7.28515625" style="1" customWidth="1"/>
    <col min="14580" max="14580" width="7" style="1" customWidth="1"/>
    <col min="14581" max="14581" width="7.5703125" style="1" customWidth="1"/>
    <col min="14582" max="14582" width="7.140625" style="1" customWidth="1"/>
    <col min="14583" max="14583" width="7" style="1" customWidth="1"/>
    <col min="14584" max="14584" width="7.5703125" style="1" customWidth="1"/>
    <col min="14585" max="14585" width="7.140625" style="1" customWidth="1"/>
    <col min="14586" max="14602" width="8.7109375" style="1" customWidth="1"/>
    <col min="14603" max="14603" width="36.85546875" style="1" customWidth="1"/>
    <col min="14604" max="14610" width="14.28515625" style="1" customWidth="1"/>
    <col min="14611" max="14825" width="9.140625" style="1"/>
    <col min="14826" max="14826" width="38.5703125" style="1" customWidth="1"/>
    <col min="14827" max="14827" width="6.5703125" style="1" customWidth="1"/>
    <col min="14828" max="14828" width="7.7109375" style="1" bestFit="1" customWidth="1"/>
    <col min="14829" max="14829" width="7.28515625" style="1" customWidth="1"/>
    <col min="14830" max="14830" width="6.5703125" style="1" bestFit="1" customWidth="1"/>
    <col min="14831" max="14831" width="7.28515625" style="1" bestFit="1" customWidth="1"/>
    <col min="14832" max="14832" width="8.140625" style="1" customWidth="1"/>
    <col min="14833" max="14833" width="7.140625" style="1" customWidth="1"/>
    <col min="14834" max="14834" width="7.7109375" style="1" bestFit="1" customWidth="1"/>
    <col min="14835" max="14835" width="7.28515625" style="1" customWidth="1"/>
    <col min="14836" max="14836" width="7" style="1" customWidth="1"/>
    <col min="14837" max="14837" width="7.5703125" style="1" customWidth="1"/>
    <col min="14838" max="14838" width="7.140625" style="1" customWidth="1"/>
    <col min="14839" max="14839" width="7" style="1" customWidth="1"/>
    <col min="14840" max="14840" width="7.5703125" style="1" customWidth="1"/>
    <col min="14841" max="14841" width="7.140625" style="1" customWidth="1"/>
    <col min="14842" max="14858" width="8.7109375" style="1" customWidth="1"/>
    <col min="14859" max="14859" width="36.85546875" style="1" customWidth="1"/>
    <col min="14860" max="14866" width="14.28515625" style="1" customWidth="1"/>
    <col min="14867" max="15081" width="9.140625" style="1"/>
    <col min="15082" max="15082" width="38.5703125" style="1" customWidth="1"/>
    <col min="15083" max="15083" width="6.5703125" style="1" customWidth="1"/>
    <col min="15084" max="15084" width="7.7109375" style="1" bestFit="1" customWidth="1"/>
    <col min="15085" max="15085" width="7.28515625" style="1" customWidth="1"/>
    <col min="15086" max="15086" width="6.5703125" style="1" bestFit="1" customWidth="1"/>
    <col min="15087" max="15087" width="7.28515625" style="1" bestFit="1" customWidth="1"/>
    <col min="15088" max="15088" width="8.140625" style="1" customWidth="1"/>
    <col min="15089" max="15089" width="7.140625" style="1" customWidth="1"/>
    <col min="15090" max="15090" width="7.7109375" style="1" bestFit="1" customWidth="1"/>
    <col min="15091" max="15091" width="7.28515625" style="1" customWidth="1"/>
    <col min="15092" max="15092" width="7" style="1" customWidth="1"/>
    <col min="15093" max="15093" width="7.5703125" style="1" customWidth="1"/>
    <col min="15094" max="15094" width="7.140625" style="1" customWidth="1"/>
    <col min="15095" max="15095" width="7" style="1" customWidth="1"/>
    <col min="15096" max="15096" width="7.5703125" style="1" customWidth="1"/>
    <col min="15097" max="15097" width="7.140625" style="1" customWidth="1"/>
    <col min="15098" max="15114" width="8.7109375" style="1" customWidth="1"/>
    <col min="15115" max="15115" width="36.85546875" style="1" customWidth="1"/>
    <col min="15116" max="15122" width="14.28515625" style="1" customWidth="1"/>
    <col min="15123" max="15337" width="9.140625" style="1"/>
    <col min="15338" max="15338" width="38.5703125" style="1" customWidth="1"/>
    <col min="15339" max="15339" width="6.5703125" style="1" customWidth="1"/>
    <col min="15340" max="15340" width="7.7109375" style="1" bestFit="1" customWidth="1"/>
    <col min="15341" max="15341" width="7.28515625" style="1" customWidth="1"/>
    <col min="15342" max="15342" width="6.5703125" style="1" bestFit="1" customWidth="1"/>
    <col min="15343" max="15343" width="7.28515625" style="1" bestFit="1" customWidth="1"/>
    <col min="15344" max="15344" width="8.140625" style="1" customWidth="1"/>
    <col min="15345" max="15345" width="7.140625" style="1" customWidth="1"/>
    <col min="15346" max="15346" width="7.7109375" style="1" bestFit="1" customWidth="1"/>
    <col min="15347" max="15347" width="7.28515625" style="1" customWidth="1"/>
    <col min="15348" max="15348" width="7" style="1" customWidth="1"/>
    <col min="15349" max="15349" width="7.5703125" style="1" customWidth="1"/>
    <col min="15350" max="15350" width="7.140625" style="1" customWidth="1"/>
    <col min="15351" max="15351" width="7" style="1" customWidth="1"/>
    <col min="15352" max="15352" width="7.5703125" style="1" customWidth="1"/>
    <col min="15353" max="15353" width="7.140625" style="1" customWidth="1"/>
    <col min="15354" max="15370" width="8.7109375" style="1" customWidth="1"/>
    <col min="15371" max="15371" width="36.85546875" style="1" customWidth="1"/>
    <col min="15372" max="15378" width="14.28515625" style="1" customWidth="1"/>
    <col min="15379" max="15593" width="9.140625" style="1"/>
    <col min="15594" max="15594" width="38.5703125" style="1" customWidth="1"/>
    <col min="15595" max="15595" width="6.5703125" style="1" customWidth="1"/>
    <col min="15596" max="15596" width="7.7109375" style="1" bestFit="1" customWidth="1"/>
    <col min="15597" max="15597" width="7.28515625" style="1" customWidth="1"/>
    <col min="15598" max="15598" width="6.5703125" style="1" bestFit="1" customWidth="1"/>
    <col min="15599" max="15599" width="7.28515625" style="1" bestFit="1" customWidth="1"/>
    <col min="15600" max="15600" width="8.140625" style="1" customWidth="1"/>
    <col min="15601" max="15601" width="7.140625" style="1" customWidth="1"/>
    <col min="15602" max="15602" width="7.7109375" style="1" bestFit="1" customWidth="1"/>
    <col min="15603" max="15603" width="7.28515625" style="1" customWidth="1"/>
    <col min="15604" max="15604" width="7" style="1" customWidth="1"/>
    <col min="15605" max="15605" width="7.5703125" style="1" customWidth="1"/>
    <col min="15606" max="15606" width="7.140625" style="1" customWidth="1"/>
    <col min="15607" max="15607" width="7" style="1" customWidth="1"/>
    <col min="15608" max="15608" width="7.5703125" style="1" customWidth="1"/>
    <col min="15609" max="15609" width="7.140625" style="1" customWidth="1"/>
    <col min="15610" max="15626" width="8.7109375" style="1" customWidth="1"/>
    <col min="15627" max="15627" width="36.85546875" style="1" customWidth="1"/>
    <col min="15628" max="15634" width="14.28515625" style="1" customWidth="1"/>
    <col min="15635" max="15849" width="9.140625" style="1"/>
    <col min="15850" max="15850" width="38.5703125" style="1" customWidth="1"/>
    <col min="15851" max="15851" width="6.5703125" style="1" customWidth="1"/>
    <col min="15852" max="15852" width="7.7109375" style="1" bestFit="1" customWidth="1"/>
    <col min="15853" max="15853" width="7.28515625" style="1" customWidth="1"/>
    <col min="15854" max="15854" width="6.5703125" style="1" bestFit="1" customWidth="1"/>
    <col min="15855" max="15855" width="7.28515625" style="1" bestFit="1" customWidth="1"/>
    <col min="15856" max="15856" width="8.140625" style="1" customWidth="1"/>
    <col min="15857" max="15857" width="7.140625" style="1" customWidth="1"/>
    <col min="15858" max="15858" width="7.7109375" style="1" bestFit="1" customWidth="1"/>
    <col min="15859" max="15859" width="7.28515625" style="1" customWidth="1"/>
    <col min="15860" max="15860" width="7" style="1" customWidth="1"/>
    <col min="15861" max="15861" width="7.5703125" style="1" customWidth="1"/>
    <col min="15862" max="15862" width="7.140625" style="1" customWidth="1"/>
    <col min="15863" max="15863" width="7" style="1" customWidth="1"/>
    <col min="15864" max="15864" width="7.5703125" style="1" customWidth="1"/>
    <col min="15865" max="15865" width="7.140625" style="1" customWidth="1"/>
    <col min="15866" max="15882" width="8.7109375" style="1" customWidth="1"/>
    <col min="15883" max="15883" width="36.85546875" style="1" customWidth="1"/>
    <col min="15884" max="15890" width="14.28515625" style="1" customWidth="1"/>
    <col min="15891" max="16105" width="9.140625" style="1"/>
    <col min="16106" max="16106" width="38.5703125" style="1" customWidth="1"/>
    <col min="16107" max="16107" width="6.5703125" style="1" customWidth="1"/>
    <col min="16108" max="16108" width="7.7109375" style="1" bestFit="1" customWidth="1"/>
    <col min="16109" max="16109" width="7.28515625" style="1" customWidth="1"/>
    <col min="16110" max="16110" width="6.5703125" style="1" bestFit="1" customWidth="1"/>
    <col min="16111" max="16111" width="7.28515625" style="1" bestFit="1" customWidth="1"/>
    <col min="16112" max="16112" width="8.140625" style="1" customWidth="1"/>
    <col min="16113" max="16113" width="7.140625" style="1" customWidth="1"/>
    <col min="16114" max="16114" width="7.7109375" style="1" bestFit="1" customWidth="1"/>
    <col min="16115" max="16115" width="7.28515625" style="1" customWidth="1"/>
    <col min="16116" max="16116" width="7" style="1" customWidth="1"/>
    <col min="16117" max="16117" width="7.5703125" style="1" customWidth="1"/>
    <col min="16118" max="16118" width="7.140625" style="1" customWidth="1"/>
    <col min="16119" max="16119" width="7" style="1" customWidth="1"/>
    <col min="16120" max="16120" width="7.5703125" style="1" customWidth="1"/>
    <col min="16121" max="16121" width="7.140625" style="1" customWidth="1"/>
    <col min="16122" max="16138" width="8.7109375" style="1" customWidth="1"/>
    <col min="16139" max="16139" width="36.85546875" style="1" customWidth="1"/>
    <col min="16140" max="16146" width="14.28515625" style="1" customWidth="1"/>
    <col min="16147" max="16384" width="9.140625" style="1"/>
  </cols>
  <sheetData>
    <row r="1" spans="1:22" ht="20.25" customHeight="1" x14ac:dyDescent="0.2">
      <c r="U1" s="1095" t="s">
        <v>1351</v>
      </c>
      <c r="V1" s="1096"/>
    </row>
    <row r="2" spans="1:22" ht="41.25" customHeight="1" x14ac:dyDescent="0.2">
      <c r="A2" s="1076" t="s">
        <v>1169</v>
      </c>
      <c r="B2" s="1076"/>
      <c r="C2" s="1076"/>
      <c r="D2" s="1076"/>
      <c r="E2" s="1076"/>
      <c r="F2" s="1076"/>
      <c r="G2" s="1076"/>
      <c r="H2" s="1076"/>
      <c r="I2" s="1076"/>
      <c r="J2" s="1076"/>
      <c r="K2" s="1076"/>
      <c r="L2" s="1076"/>
      <c r="M2" s="1076"/>
      <c r="N2" s="1076"/>
      <c r="O2" s="1076"/>
      <c r="P2" s="1076"/>
      <c r="Q2" s="1076"/>
      <c r="R2" s="1076"/>
      <c r="S2" s="1076"/>
      <c r="T2" s="1076"/>
      <c r="U2" s="1076"/>
      <c r="V2" s="1076"/>
    </row>
    <row r="3" spans="1:22" s="144" customFormat="1" ht="29.25" customHeight="1" x14ac:dyDescent="0.25">
      <c r="A3" s="139" t="s">
        <v>703</v>
      </c>
      <c r="B3" s="140"/>
      <c r="C3" s="1057"/>
      <c r="D3" s="1057"/>
      <c r="E3" s="1057"/>
      <c r="F3" s="1057"/>
      <c r="G3" s="1057"/>
      <c r="H3" s="1057"/>
      <c r="I3" s="1057"/>
      <c r="J3" s="1057"/>
      <c r="K3" s="1057"/>
      <c r="L3" s="438"/>
      <c r="V3" s="440"/>
    </row>
    <row r="4" spans="1:22" ht="14.25" customHeight="1" x14ac:dyDescent="0.2">
      <c r="B4" s="164"/>
      <c r="C4" s="14"/>
      <c r="D4" s="14"/>
      <c r="E4" s="14"/>
      <c r="F4" s="14"/>
      <c r="G4" s="14"/>
      <c r="N4" s="437"/>
      <c r="O4" s="437"/>
      <c r="P4" s="437"/>
      <c r="Q4" s="437"/>
      <c r="R4" s="437"/>
      <c r="S4" s="437"/>
      <c r="T4" s="437"/>
      <c r="U4" s="437"/>
    </row>
    <row r="5" spans="1:22" ht="31.5" customHeight="1" x14ac:dyDescent="0.2">
      <c r="A5" s="1077" t="s">
        <v>709</v>
      </c>
      <c r="B5" s="1078"/>
      <c r="C5" s="1074" t="s">
        <v>891</v>
      </c>
      <c r="D5" s="1074"/>
      <c r="E5" s="1074"/>
      <c r="F5" s="1074"/>
      <c r="G5" s="1074"/>
      <c r="H5" s="1074"/>
      <c r="I5" s="1074"/>
      <c r="J5" s="1074"/>
      <c r="K5" s="1075"/>
      <c r="L5" s="444"/>
      <c r="M5" s="1097" t="s">
        <v>892</v>
      </c>
      <c r="N5" s="1098"/>
      <c r="O5" s="1098"/>
      <c r="P5" s="1098"/>
      <c r="Q5" s="1098"/>
      <c r="R5" s="1098"/>
      <c r="S5" s="1098"/>
      <c r="T5" s="1098"/>
      <c r="U5" s="1099"/>
      <c r="V5" s="1090" t="s">
        <v>893</v>
      </c>
    </row>
    <row r="6" spans="1:22" s="20" customFormat="1" ht="20.100000000000001" customHeight="1" x14ac:dyDescent="0.25">
      <c r="A6" s="1079"/>
      <c r="B6" s="1080"/>
      <c r="C6" s="1093" t="s">
        <v>1253</v>
      </c>
      <c r="D6" s="1093"/>
      <c r="E6" s="1093"/>
      <c r="F6" s="1093"/>
      <c r="G6" s="1093"/>
      <c r="H6" s="1093"/>
      <c r="I6" s="1093"/>
      <c r="J6" s="1093"/>
      <c r="K6" s="1094"/>
      <c r="L6" s="445"/>
      <c r="M6" s="1083" t="s">
        <v>1253</v>
      </c>
      <c r="N6" s="1084"/>
      <c r="O6" s="1084"/>
      <c r="P6" s="1084"/>
      <c r="Q6" s="1084"/>
      <c r="R6" s="1084"/>
      <c r="S6" s="1084"/>
      <c r="T6" s="1084"/>
      <c r="U6" s="1085"/>
      <c r="V6" s="1090"/>
    </row>
    <row r="7" spans="1:22" s="20" customFormat="1" ht="30.75" customHeight="1" x14ac:dyDescent="0.25">
      <c r="A7" s="1079"/>
      <c r="B7" s="1080"/>
      <c r="C7" s="1072" t="s">
        <v>881</v>
      </c>
      <c r="D7" s="1072" t="s">
        <v>132</v>
      </c>
      <c r="E7" s="1072"/>
      <c r="F7" s="1072"/>
      <c r="G7" s="1073"/>
      <c r="H7" s="1071" t="s">
        <v>882</v>
      </c>
      <c r="I7" s="1072"/>
      <c r="J7" s="1073"/>
      <c r="K7" s="1086" t="s">
        <v>114</v>
      </c>
      <c r="L7" s="445"/>
      <c r="M7" s="1071" t="s">
        <v>881</v>
      </c>
      <c r="N7" s="1072" t="s">
        <v>132</v>
      </c>
      <c r="O7" s="1072"/>
      <c r="P7" s="1072"/>
      <c r="Q7" s="1073"/>
      <c r="R7" s="1071" t="s">
        <v>882</v>
      </c>
      <c r="S7" s="1072"/>
      <c r="T7" s="1073"/>
      <c r="U7" s="1086" t="s">
        <v>114</v>
      </c>
      <c r="V7" s="1090"/>
    </row>
    <row r="8" spans="1:22" s="20" customFormat="1" ht="30" customHeight="1" x14ac:dyDescent="0.25">
      <c r="A8" s="1081"/>
      <c r="B8" s="1082"/>
      <c r="C8" s="439" t="s">
        <v>883</v>
      </c>
      <c r="D8" s="418" t="s">
        <v>884</v>
      </c>
      <c r="E8" s="418" t="s">
        <v>885</v>
      </c>
      <c r="F8" s="418" t="s">
        <v>886</v>
      </c>
      <c r="G8" s="21" t="s">
        <v>114</v>
      </c>
      <c r="H8" s="419" t="s">
        <v>887</v>
      </c>
      <c r="I8" s="419" t="s">
        <v>112</v>
      </c>
      <c r="J8" s="21" t="s">
        <v>114</v>
      </c>
      <c r="K8" s="1087"/>
      <c r="L8" s="445"/>
      <c r="M8" s="418" t="s">
        <v>883</v>
      </c>
      <c r="N8" s="418" t="s">
        <v>884</v>
      </c>
      <c r="O8" s="418" t="s">
        <v>885</v>
      </c>
      <c r="P8" s="418" t="s">
        <v>886</v>
      </c>
      <c r="Q8" s="21" t="s">
        <v>114</v>
      </c>
      <c r="R8" s="419" t="s">
        <v>887</v>
      </c>
      <c r="S8" s="419" t="s">
        <v>112</v>
      </c>
      <c r="T8" s="21" t="s">
        <v>114</v>
      </c>
      <c r="U8" s="1087"/>
      <c r="V8" s="1090"/>
    </row>
    <row r="9" spans="1:22" ht="15" customHeight="1" x14ac:dyDescent="0.2">
      <c r="A9" s="1100" t="s">
        <v>118</v>
      </c>
      <c r="B9" s="1101"/>
      <c r="C9" s="1045"/>
      <c r="D9" s="1045"/>
      <c r="E9" s="1045"/>
      <c r="F9" s="1045"/>
      <c r="G9" s="1045"/>
      <c r="H9" s="1045"/>
      <c r="I9" s="1045"/>
      <c r="J9" s="1045"/>
      <c r="K9" s="1046"/>
      <c r="L9" s="445"/>
      <c r="M9" s="1102"/>
      <c r="N9" s="1103"/>
      <c r="O9" s="1103"/>
      <c r="P9" s="1103"/>
      <c r="Q9" s="1103"/>
      <c r="R9" s="1103"/>
      <c r="S9" s="1103"/>
      <c r="T9" s="1103"/>
      <c r="U9" s="1104"/>
      <c r="V9" s="441"/>
    </row>
    <row r="10" spans="1:22" ht="18.95" customHeight="1" x14ac:dyDescent="0.2">
      <c r="A10" s="198">
        <v>1</v>
      </c>
      <c r="B10" s="200"/>
      <c r="C10" s="22"/>
      <c r="D10" s="22"/>
      <c r="E10" s="22"/>
      <c r="F10" s="427"/>
      <c r="G10" s="426">
        <f>C10+E10+F10+D10</f>
        <v>0</v>
      </c>
      <c r="H10" s="430"/>
      <c r="I10" s="427"/>
      <c r="J10" s="426">
        <f>H10+I10</f>
        <v>0</v>
      </c>
      <c r="K10" s="426">
        <f>G10+J10</f>
        <v>0</v>
      </c>
      <c r="L10" s="445"/>
      <c r="M10" s="211"/>
      <c r="N10" s="22"/>
      <c r="O10" s="22"/>
      <c r="P10" s="427"/>
      <c r="Q10" s="426">
        <f>M10+O10+P10+N10</f>
        <v>0</v>
      </c>
      <c r="R10" s="430"/>
      <c r="S10" s="427"/>
      <c r="T10" s="426">
        <f>R10+S10</f>
        <v>0</v>
      </c>
      <c r="U10" s="426">
        <f>Q10+T10</f>
        <v>0</v>
      </c>
      <c r="V10" s="442">
        <f>U10+K10</f>
        <v>0</v>
      </c>
    </row>
    <row r="11" spans="1:22" ht="18.95" customHeight="1" x14ac:dyDescent="0.2">
      <c r="A11" s="199">
        <v>2</v>
      </c>
      <c r="B11" s="201"/>
      <c r="C11" s="196"/>
      <c r="D11" s="196"/>
      <c r="E11" s="196"/>
      <c r="F11" s="428"/>
      <c r="G11" s="426">
        <f t="shared" ref="G11:G15" si="0">C11+E11+F11+D11</f>
        <v>0</v>
      </c>
      <c r="H11" s="431"/>
      <c r="I11" s="428"/>
      <c r="J11" s="426">
        <f>H11+I11</f>
        <v>0</v>
      </c>
      <c r="K11" s="426">
        <f t="shared" ref="K11:K15" si="1">G11+J11</f>
        <v>0</v>
      </c>
      <c r="L11" s="445"/>
      <c r="M11" s="214"/>
      <c r="N11" s="196"/>
      <c r="O11" s="196"/>
      <c r="P11" s="428"/>
      <c r="Q11" s="426">
        <f t="shared" ref="Q11:Q15" si="2">M11+O11+P11+N11</f>
        <v>0</v>
      </c>
      <c r="R11" s="431"/>
      <c r="S11" s="428"/>
      <c r="T11" s="426">
        <f>R11+S11</f>
        <v>0</v>
      </c>
      <c r="U11" s="426">
        <f t="shared" ref="U11:U15" si="3">Q11+T11</f>
        <v>0</v>
      </c>
      <c r="V11" s="442">
        <f t="shared" ref="V11:V71" si="4">U11+K11</f>
        <v>0</v>
      </c>
    </row>
    <row r="12" spans="1:22" ht="18.95" customHeight="1" x14ac:dyDescent="0.2">
      <c r="A12" s="199">
        <v>3</v>
      </c>
      <c r="B12" s="201"/>
      <c r="C12" s="196"/>
      <c r="D12" s="196"/>
      <c r="E12" s="196"/>
      <c r="F12" s="428"/>
      <c r="G12" s="426">
        <f t="shared" si="0"/>
        <v>0</v>
      </c>
      <c r="H12" s="431"/>
      <c r="I12" s="428"/>
      <c r="J12" s="426">
        <f t="shared" ref="J12:J15" si="5">H12+I12</f>
        <v>0</v>
      </c>
      <c r="K12" s="426">
        <f t="shared" si="1"/>
        <v>0</v>
      </c>
      <c r="L12" s="445"/>
      <c r="M12" s="214"/>
      <c r="N12" s="196"/>
      <c r="O12" s="196"/>
      <c r="P12" s="428"/>
      <c r="Q12" s="426">
        <f t="shared" si="2"/>
        <v>0</v>
      </c>
      <c r="R12" s="431"/>
      <c r="S12" s="428"/>
      <c r="T12" s="426">
        <f t="shared" ref="T12:T15" si="6">R12+S12</f>
        <v>0</v>
      </c>
      <c r="U12" s="426">
        <f t="shared" si="3"/>
        <v>0</v>
      </c>
      <c r="V12" s="442">
        <f t="shared" si="4"/>
        <v>0</v>
      </c>
    </row>
    <row r="13" spans="1:22" ht="18.95" customHeight="1" x14ac:dyDescent="0.2">
      <c r="A13" s="199">
        <v>4</v>
      </c>
      <c r="B13" s="201"/>
      <c r="C13" s="196"/>
      <c r="D13" s="196"/>
      <c r="E13" s="196"/>
      <c r="F13" s="428"/>
      <c r="G13" s="426">
        <f t="shared" si="0"/>
        <v>0</v>
      </c>
      <c r="H13" s="431"/>
      <c r="I13" s="428"/>
      <c r="J13" s="426">
        <f t="shared" si="5"/>
        <v>0</v>
      </c>
      <c r="K13" s="426">
        <f t="shared" si="1"/>
        <v>0</v>
      </c>
      <c r="L13" s="445"/>
      <c r="M13" s="214"/>
      <c r="N13" s="196"/>
      <c r="O13" s="196"/>
      <c r="P13" s="428"/>
      <c r="Q13" s="426">
        <f t="shared" si="2"/>
        <v>0</v>
      </c>
      <c r="R13" s="431"/>
      <c r="S13" s="428"/>
      <c r="T13" s="426">
        <f t="shared" si="6"/>
        <v>0</v>
      </c>
      <c r="U13" s="426">
        <f t="shared" si="3"/>
        <v>0</v>
      </c>
      <c r="V13" s="442">
        <f t="shared" si="4"/>
        <v>0</v>
      </c>
    </row>
    <row r="14" spans="1:22" ht="18.95" customHeight="1" x14ac:dyDescent="0.2">
      <c r="A14" s="199">
        <v>5</v>
      </c>
      <c r="B14" s="201"/>
      <c r="C14" s="196"/>
      <c r="D14" s="196"/>
      <c r="E14" s="196"/>
      <c r="F14" s="428"/>
      <c r="G14" s="426">
        <f t="shared" si="0"/>
        <v>0</v>
      </c>
      <c r="H14" s="431"/>
      <c r="I14" s="428"/>
      <c r="J14" s="426">
        <f t="shared" si="5"/>
        <v>0</v>
      </c>
      <c r="K14" s="426">
        <f t="shared" si="1"/>
        <v>0</v>
      </c>
      <c r="L14" s="445"/>
      <c r="M14" s="214"/>
      <c r="N14" s="196"/>
      <c r="O14" s="196"/>
      <c r="P14" s="428"/>
      <c r="Q14" s="426">
        <f t="shared" si="2"/>
        <v>0</v>
      </c>
      <c r="R14" s="431"/>
      <c r="S14" s="428"/>
      <c r="T14" s="426">
        <f t="shared" si="6"/>
        <v>0</v>
      </c>
      <c r="U14" s="426">
        <f t="shared" si="3"/>
        <v>0</v>
      </c>
      <c r="V14" s="442">
        <f t="shared" si="4"/>
        <v>0</v>
      </c>
    </row>
    <row r="15" spans="1:22" ht="18.95" customHeight="1" x14ac:dyDescent="0.2">
      <c r="A15" s="422">
        <v>6</v>
      </c>
      <c r="B15" s="423"/>
      <c r="C15" s="290"/>
      <c r="D15" s="290"/>
      <c r="E15" s="290"/>
      <c r="F15" s="429"/>
      <c r="G15" s="426">
        <f t="shared" si="0"/>
        <v>0</v>
      </c>
      <c r="H15" s="432"/>
      <c r="I15" s="429"/>
      <c r="J15" s="426">
        <f t="shared" si="5"/>
        <v>0</v>
      </c>
      <c r="K15" s="426">
        <f t="shared" si="1"/>
        <v>0</v>
      </c>
      <c r="L15" s="445"/>
      <c r="M15" s="289"/>
      <c r="N15" s="290"/>
      <c r="O15" s="290"/>
      <c r="P15" s="429"/>
      <c r="Q15" s="426">
        <f t="shared" si="2"/>
        <v>0</v>
      </c>
      <c r="R15" s="432"/>
      <c r="S15" s="429"/>
      <c r="T15" s="426">
        <f t="shared" si="6"/>
        <v>0</v>
      </c>
      <c r="U15" s="426">
        <f t="shared" si="3"/>
        <v>0</v>
      </c>
      <c r="V15" s="442">
        <f t="shared" si="4"/>
        <v>0</v>
      </c>
    </row>
    <row r="16" spans="1:22" ht="20.100000000000001" customHeight="1" x14ac:dyDescent="0.2">
      <c r="A16" s="1091" t="s">
        <v>722</v>
      </c>
      <c r="B16" s="1092"/>
      <c r="C16" s="421">
        <f>SUM(C10:C14)</f>
        <v>0</v>
      </c>
      <c r="D16" s="421">
        <f t="shared" ref="D16:K16" si="7">SUM(D10:D14)</f>
        <v>0</v>
      </c>
      <c r="E16" s="421">
        <f t="shared" si="7"/>
        <v>0</v>
      </c>
      <c r="F16" s="421">
        <f t="shared" si="7"/>
        <v>0</v>
      </c>
      <c r="G16" s="421">
        <f t="shared" si="7"/>
        <v>0</v>
      </c>
      <c r="H16" s="421">
        <f t="shared" si="7"/>
        <v>0</v>
      </c>
      <c r="I16" s="421">
        <f t="shared" si="7"/>
        <v>0</v>
      </c>
      <c r="J16" s="421">
        <f t="shared" si="7"/>
        <v>0</v>
      </c>
      <c r="K16" s="421">
        <f t="shared" si="7"/>
        <v>0</v>
      </c>
      <c r="L16" s="445"/>
      <c r="M16" s="421">
        <f>SUM(M10:M14)</f>
        <v>0</v>
      </c>
      <c r="N16" s="421">
        <f t="shared" ref="N16:U16" si="8">SUM(N10:N14)</f>
        <v>0</v>
      </c>
      <c r="O16" s="421">
        <f t="shared" si="8"/>
        <v>0</v>
      </c>
      <c r="P16" s="421">
        <f t="shared" si="8"/>
        <v>0</v>
      </c>
      <c r="Q16" s="421">
        <f t="shared" si="8"/>
        <v>0</v>
      </c>
      <c r="R16" s="421">
        <f t="shared" si="8"/>
        <v>0</v>
      </c>
      <c r="S16" s="421">
        <f t="shared" si="8"/>
        <v>0</v>
      </c>
      <c r="T16" s="421">
        <f t="shared" si="8"/>
        <v>0</v>
      </c>
      <c r="U16" s="421">
        <f t="shared" si="8"/>
        <v>0</v>
      </c>
      <c r="V16" s="442">
        <f t="shared" si="4"/>
        <v>0</v>
      </c>
    </row>
    <row r="17" spans="1:22" ht="15" customHeight="1" x14ac:dyDescent="0.2">
      <c r="A17" s="1044" t="s">
        <v>123</v>
      </c>
      <c r="B17" s="1045"/>
      <c r="C17" s="1045"/>
      <c r="D17" s="1045"/>
      <c r="E17" s="1045"/>
      <c r="F17" s="1045"/>
      <c r="G17" s="1045"/>
      <c r="H17" s="1045"/>
      <c r="I17" s="1045"/>
      <c r="J17" s="1045"/>
      <c r="K17" s="1046"/>
      <c r="L17" s="445"/>
      <c r="M17" s="1105"/>
      <c r="N17" s="1106"/>
      <c r="O17" s="1106"/>
      <c r="P17" s="1106"/>
      <c r="Q17" s="1106"/>
      <c r="R17" s="1106"/>
      <c r="S17" s="1106"/>
      <c r="T17" s="1106"/>
      <c r="U17" s="1107"/>
      <c r="V17" s="441"/>
    </row>
    <row r="18" spans="1:22" ht="18.95" customHeight="1" x14ac:dyDescent="0.2">
      <c r="A18" s="198">
        <v>1</v>
      </c>
      <c r="B18" s="200"/>
      <c r="C18" s="22"/>
      <c r="D18" s="22"/>
      <c r="E18" s="22"/>
      <c r="F18" s="427"/>
      <c r="G18" s="426">
        <f>C18+E18+F18+D18</f>
        <v>0</v>
      </c>
      <c r="H18" s="430"/>
      <c r="I18" s="427"/>
      <c r="J18" s="426">
        <f>H18+I18</f>
        <v>0</v>
      </c>
      <c r="K18" s="426">
        <f>G18+J18</f>
        <v>0</v>
      </c>
      <c r="L18" s="445"/>
      <c r="M18" s="211"/>
      <c r="N18" s="22"/>
      <c r="O18" s="22"/>
      <c r="P18" s="427"/>
      <c r="Q18" s="426">
        <f>M18+O18+P18+N18</f>
        <v>0</v>
      </c>
      <c r="R18" s="430"/>
      <c r="S18" s="427"/>
      <c r="T18" s="426">
        <f>R18+S18</f>
        <v>0</v>
      </c>
      <c r="U18" s="426">
        <f>Q18+T18</f>
        <v>0</v>
      </c>
      <c r="V18" s="442">
        <f t="shared" si="4"/>
        <v>0</v>
      </c>
    </row>
    <row r="19" spans="1:22" ht="18.95" customHeight="1" x14ac:dyDescent="0.2">
      <c r="A19" s="199">
        <v>2</v>
      </c>
      <c r="B19" s="201"/>
      <c r="C19" s="196"/>
      <c r="D19" s="196"/>
      <c r="E19" s="196"/>
      <c r="F19" s="428"/>
      <c r="G19" s="426">
        <f t="shared" ref="G19:G23" si="9">C19+E19+F19+D19</f>
        <v>0</v>
      </c>
      <c r="H19" s="431"/>
      <c r="I19" s="428"/>
      <c r="J19" s="426">
        <f>H19+I19</f>
        <v>0</v>
      </c>
      <c r="K19" s="426">
        <f t="shared" ref="K19:K23" si="10">G19+J19</f>
        <v>0</v>
      </c>
      <c r="L19" s="445"/>
      <c r="M19" s="214"/>
      <c r="N19" s="196"/>
      <c r="O19" s="196"/>
      <c r="P19" s="428"/>
      <c r="Q19" s="426">
        <f t="shared" ref="Q19:Q23" si="11">M19+O19+P19+N19</f>
        <v>0</v>
      </c>
      <c r="R19" s="431"/>
      <c r="S19" s="428"/>
      <c r="T19" s="426">
        <f>R19+S19</f>
        <v>0</v>
      </c>
      <c r="U19" s="426">
        <f t="shared" ref="U19:U23" si="12">Q19+T19</f>
        <v>0</v>
      </c>
      <c r="V19" s="442">
        <f t="shared" si="4"/>
        <v>0</v>
      </c>
    </row>
    <row r="20" spans="1:22" ht="18.95" customHeight="1" x14ac:dyDescent="0.2">
      <c r="A20" s="199">
        <v>3</v>
      </c>
      <c r="B20" s="201"/>
      <c r="C20" s="196"/>
      <c r="D20" s="196"/>
      <c r="E20" s="196"/>
      <c r="F20" s="428"/>
      <c r="G20" s="426">
        <f t="shared" si="9"/>
        <v>0</v>
      </c>
      <c r="H20" s="431"/>
      <c r="I20" s="428"/>
      <c r="J20" s="426">
        <f t="shared" ref="J20:J23" si="13">H20+I20</f>
        <v>0</v>
      </c>
      <c r="K20" s="426">
        <f t="shared" si="10"/>
        <v>0</v>
      </c>
      <c r="L20" s="445"/>
      <c r="M20" s="214"/>
      <c r="N20" s="196"/>
      <c r="O20" s="196"/>
      <c r="P20" s="428"/>
      <c r="Q20" s="426">
        <f t="shared" si="11"/>
        <v>0</v>
      </c>
      <c r="R20" s="431"/>
      <c r="S20" s="428"/>
      <c r="T20" s="426">
        <f t="shared" ref="T20:T23" si="14">R20+S20</f>
        <v>0</v>
      </c>
      <c r="U20" s="426">
        <f t="shared" si="12"/>
        <v>0</v>
      </c>
      <c r="V20" s="442">
        <f t="shared" si="4"/>
        <v>0</v>
      </c>
    </row>
    <row r="21" spans="1:22" ht="18.95" customHeight="1" x14ac:dyDescent="0.2">
      <c r="A21" s="199">
        <v>4</v>
      </c>
      <c r="B21" s="201"/>
      <c r="C21" s="196"/>
      <c r="D21" s="196"/>
      <c r="E21" s="196"/>
      <c r="F21" s="428"/>
      <c r="G21" s="426">
        <f t="shared" si="9"/>
        <v>0</v>
      </c>
      <c r="H21" s="431"/>
      <c r="I21" s="428"/>
      <c r="J21" s="426">
        <f t="shared" si="13"/>
        <v>0</v>
      </c>
      <c r="K21" s="426">
        <f t="shared" si="10"/>
        <v>0</v>
      </c>
      <c r="L21" s="445"/>
      <c r="M21" s="214"/>
      <c r="N21" s="196"/>
      <c r="O21" s="196"/>
      <c r="P21" s="428"/>
      <c r="Q21" s="426">
        <f t="shared" si="11"/>
        <v>0</v>
      </c>
      <c r="R21" s="431"/>
      <c r="S21" s="428"/>
      <c r="T21" s="426">
        <f t="shared" si="14"/>
        <v>0</v>
      </c>
      <c r="U21" s="426">
        <f t="shared" si="12"/>
        <v>0</v>
      </c>
      <c r="V21" s="442">
        <f t="shared" si="4"/>
        <v>0</v>
      </c>
    </row>
    <row r="22" spans="1:22" ht="18.95" customHeight="1" x14ac:dyDescent="0.2">
      <c r="A22" s="199">
        <v>5</v>
      </c>
      <c r="B22" s="201"/>
      <c r="C22" s="196"/>
      <c r="D22" s="196"/>
      <c r="E22" s="196"/>
      <c r="F22" s="428"/>
      <c r="G22" s="426">
        <f t="shared" si="9"/>
        <v>0</v>
      </c>
      <c r="H22" s="431"/>
      <c r="I22" s="428"/>
      <c r="J22" s="426">
        <f t="shared" si="13"/>
        <v>0</v>
      </c>
      <c r="K22" s="426">
        <f t="shared" si="10"/>
        <v>0</v>
      </c>
      <c r="L22" s="445"/>
      <c r="M22" s="214"/>
      <c r="N22" s="196"/>
      <c r="O22" s="196"/>
      <c r="P22" s="428"/>
      <c r="Q22" s="426">
        <f t="shared" si="11"/>
        <v>0</v>
      </c>
      <c r="R22" s="431"/>
      <c r="S22" s="428"/>
      <c r="T22" s="426">
        <f t="shared" si="14"/>
        <v>0</v>
      </c>
      <c r="U22" s="426">
        <f t="shared" si="12"/>
        <v>0</v>
      </c>
      <c r="V22" s="442">
        <f t="shared" si="4"/>
        <v>0</v>
      </c>
    </row>
    <row r="23" spans="1:22" ht="18.95" customHeight="1" x14ac:dyDescent="0.2">
      <c r="A23" s="422">
        <v>6</v>
      </c>
      <c r="B23" s="423"/>
      <c r="C23" s="290"/>
      <c r="D23" s="290"/>
      <c r="E23" s="290"/>
      <c r="F23" s="429"/>
      <c r="G23" s="426">
        <f t="shared" si="9"/>
        <v>0</v>
      </c>
      <c r="H23" s="432"/>
      <c r="I23" s="429"/>
      <c r="J23" s="426">
        <f t="shared" si="13"/>
        <v>0</v>
      </c>
      <c r="K23" s="426">
        <f t="shared" si="10"/>
        <v>0</v>
      </c>
      <c r="L23" s="445"/>
      <c r="M23" s="289"/>
      <c r="N23" s="290"/>
      <c r="O23" s="290"/>
      <c r="P23" s="429"/>
      <c r="Q23" s="426">
        <f t="shared" si="11"/>
        <v>0</v>
      </c>
      <c r="R23" s="432"/>
      <c r="S23" s="429"/>
      <c r="T23" s="426">
        <f t="shared" si="14"/>
        <v>0</v>
      </c>
      <c r="U23" s="426">
        <f t="shared" si="12"/>
        <v>0</v>
      </c>
      <c r="V23" s="442">
        <f t="shared" si="4"/>
        <v>0</v>
      </c>
    </row>
    <row r="24" spans="1:22" ht="20.100000000000001" customHeight="1" x14ac:dyDescent="0.2">
      <c r="A24" s="1091" t="s">
        <v>722</v>
      </c>
      <c r="B24" s="1092"/>
      <c r="C24" s="421">
        <f>SUM(C18:C22)</f>
        <v>0</v>
      </c>
      <c r="D24" s="421">
        <f t="shared" ref="D24:K24" si="15">SUM(D18:D22)</f>
        <v>0</v>
      </c>
      <c r="E24" s="421">
        <f t="shared" si="15"/>
        <v>0</v>
      </c>
      <c r="F24" s="421">
        <f t="shared" si="15"/>
        <v>0</v>
      </c>
      <c r="G24" s="421">
        <f t="shared" si="15"/>
        <v>0</v>
      </c>
      <c r="H24" s="421">
        <f t="shared" si="15"/>
        <v>0</v>
      </c>
      <c r="I24" s="421">
        <f t="shared" si="15"/>
        <v>0</v>
      </c>
      <c r="J24" s="421">
        <f t="shared" si="15"/>
        <v>0</v>
      </c>
      <c r="K24" s="421">
        <f t="shared" si="15"/>
        <v>0</v>
      </c>
      <c r="L24" s="445"/>
      <c r="M24" s="421">
        <f>SUM(M18:M22)</f>
        <v>0</v>
      </c>
      <c r="N24" s="421">
        <f t="shared" ref="N24:U24" si="16">SUM(N18:N22)</f>
        <v>0</v>
      </c>
      <c r="O24" s="421">
        <f t="shared" si="16"/>
        <v>0</v>
      </c>
      <c r="P24" s="421">
        <f t="shared" si="16"/>
        <v>0</v>
      </c>
      <c r="Q24" s="421">
        <f t="shared" si="16"/>
        <v>0</v>
      </c>
      <c r="R24" s="421">
        <f t="shared" si="16"/>
        <v>0</v>
      </c>
      <c r="S24" s="421">
        <f t="shared" si="16"/>
        <v>0</v>
      </c>
      <c r="T24" s="421">
        <f t="shared" si="16"/>
        <v>0</v>
      </c>
      <c r="U24" s="421">
        <f t="shared" si="16"/>
        <v>0</v>
      </c>
      <c r="V24" s="442">
        <f t="shared" si="4"/>
        <v>0</v>
      </c>
    </row>
    <row r="25" spans="1:22" ht="15" customHeight="1" x14ac:dyDescent="0.2">
      <c r="A25" s="1044" t="s">
        <v>129</v>
      </c>
      <c r="B25" s="1046"/>
      <c r="C25" s="23"/>
      <c r="D25" s="23"/>
      <c r="E25" s="23"/>
      <c r="F25" s="23"/>
      <c r="G25" s="24"/>
      <c r="H25" s="23"/>
      <c r="I25" s="23"/>
      <c r="J25" s="24"/>
      <c r="K25" s="23"/>
      <c r="L25" s="445"/>
      <c r="M25" s="23"/>
      <c r="N25" s="23"/>
      <c r="O25" s="23"/>
      <c r="P25" s="23"/>
      <c r="Q25" s="24"/>
      <c r="R25" s="23"/>
      <c r="S25" s="23"/>
      <c r="T25" s="24"/>
      <c r="U25" s="23"/>
      <c r="V25" s="441"/>
    </row>
    <row r="26" spans="1:22" ht="18.95" customHeight="1" x14ac:dyDescent="0.2">
      <c r="A26" s="198">
        <v>1</v>
      </c>
      <c r="B26" s="200"/>
      <c r="C26" s="22"/>
      <c r="D26" s="22"/>
      <c r="E26" s="22"/>
      <c r="F26" s="427"/>
      <c r="G26" s="426">
        <f>C26+E26+F26+D26</f>
        <v>0</v>
      </c>
      <c r="H26" s="430"/>
      <c r="I26" s="427"/>
      <c r="J26" s="426">
        <f>H26+I26</f>
        <v>0</v>
      </c>
      <c r="K26" s="426">
        <f>G26+J26</f>
        <v>0</v>
      </c>
      <c r="L26" s="445"/>
      <c r="M26" s="211"/>
      <c r="N26" s="22"/>
      <c r="O26" s="22"/>
      <c r="P26" s="427"/>
      <c r="Q26" s="426">
        <f>M26+O26+P26+N26</f>
        <v>0</v>
      </c>
      <c r="R26" s="430"/>
      <c r="S26" s="427"/>
      <c r="T26" s="426">
        <f>R26+S26</f>
        <v>0</v>
      </c>
      <c r="U26" s="426">
        <f>Q26+T26</f>
        <v>0</v>
      </c>
      <c r="V26" s="442">
        <f t="shared" si="4"/>
        <v>0</v>
      </c>
    </row>
    <row r="27" spans="1:22" ht="18.95" customHeight="1" x14ac:dyDescent="0.2">
      <c r="A27" s="199">
        <v>2</v>
      </c>
      <c r="B27" s="201"/>
      <c r="C27" s="196"/>
      <c r="D27" s="196"/>
      <c r="E27" s="196"/>
      <c r="F27" s="428"/>
      <c r="G27" s="426">
        <f t="shared" ref="G27:G31" si="17">C27+E27+F27+D27</f>
        <v>0</v>
      </c>
      <c r="H27" s="431"/>
      <c r="I27" s="428"/>
      <c r="J27" s="426">
        <f>H27+I27</f>
        <v>0</v>
      </c>
      <c r="K27" s="426">
        <f t="shared" ref="K27:K31" si="18">G27+J27</f>
        <v>0</v>
      </c>
      <c r="L27" s="445"/>
      <c r="M27" s="214"/>
      <c r="N27" s="196"/>
      <c r="O27" s="196"/>
      <c r="P27" s="428"/>
      <c r="Q27" s="426">
        <f t="shared" ref="Q27:Q31" si="19">M27+O27+P27+N27</f>
        <v>0</v>
      </c>
      <c r="R27" s="431"/>
      <c r="S27" s="428"/>
      <c r="T27" s="426">
        <f>R27+S27</f>
        <v>0</v>
      </c>
      <c r="U27" s="426">
        <f t="shared" ref="U27:U31" si="20">Q27+T27</f>
        <v>0</v>
      </c>
      <c r="V27" s="442">
        <f t="shared" si="4"/>
        <v>0</v>
      </c>
    </row>
    <row r="28" spans="1:22" ht="18.95" customHeight="1" x14ac:dyDescent="0.2">
      <c r="A28" s="199">
        <v>3</v>
      </c>
      <c r="B28" s="201"/>
      <c r="C28" s="196"/>
      <c r="D28" s="196"/>
      <c r="E28" s="196"/>
      <c r="F28" s="428"/>
      <c r="G28" s="426">
        <f t="shared" si="17"/>
        <v>0</v>
      </c>
      <c r="H28" s="431"/>
      <c r="I28" s="428"/>
      <c r="J28" s="426">
        <f t="shared" ref="J28:J31" si="21">H28+I28</f>
        <v>0</v>
      </c>
      <c r="K28" s="426">
        <f t="shared" si="18"/>
        <v>0</v>
      </c>
      <c r="L28" s="445"/>
      <c r="M28" s="214"/>
      <c r="N28" s="196"/>
      <c r="O28" s="196"/>
      <c r="P28" s="428"/>
      <c r="Q28" s="426">
        <f t="shared" si="19"/>
        <v>0</v>
      </c>
      <c r="R28" s="431"/>
      <c r="S28" s="428"/>
      <c r="T28" s="426">
        <f t="shared" ref="T28:T31" si="22">R28+S28</f>
        <v>0</v>
      </c>
      <c r="U28" s="426">
        <f t="shared" si="20"/>
        <v>0</v>
      </c>
      <c r="V28" s="442">
        <f t="shared" si="4"/>
        <v>0</v>
      </c>
    </row>
    <row r="29" spans="1:22" ht="18.95" customHeight="1" x14ac:dyDescent="0.2">
      <c r="A29" s="199">
        <v>4</v>
      </c>
      <c r="B29" s="201"/>
      <c r="C29" s="196"/>
      <c r="D29" s="196"/>
      <c r="E29" s="196"/>
      <c r="F29" s="428"/>
      <c r="G29" s="426">
        <f t="shared" si="17"/>
        <v>0</v>
      </c>
      <c r="H29" s="431"/>
      <c r="I29" s="428"/>
      <c r="J29" s="426">
        <f t="shared" si="21"/>
        <v>0</v>
      </c>
      <c r="K29" s="426">
        <f t="shared" si="18"/>
        <v>0</v>
      </c>
      <c r="L29" s="445"/>
      <c r="M29" s="214"/>
      <c r="N29" s="196"/>
      <c r="O29" s="196"/>
      <c r="P29" s="428"/>
      <c r="Q29" s="426">
        <f t="shared" si="19"/>
        <v>0</v>
      </c>
      <c r="R29" s="431"/>
      <c r="S29" s="428"/>
      <c r="T29" s="426">
        <f t="shared" si="22"/>
        <v>0</v>
      </c>
      <c r="U29" s="426">
        <f t="shared" si="20"/>
        <v>0</v>
      </c>
      <c r="V29" s="442">
        <f t="shared" si="4"/>
        <v>0</v>
      </c>
    </row>
    <row r="30" spans="1:22" ht="18.95" customHeight="1" x14ac:dyDescent="0.2">
      <c r="A30" s="199">
        <v>5</v>
      </c>
      <c r="B30" s="201"/>
      <c r="C30" s="196"/>
      <c r="D30" s="196"/>
      <c r="E30" s="196"/>
      <c r="F30" s="428"/>
      <c r="G30" s="426">
        <f t="shared" si="17"/>
        <v>0</v>
      </c>
      <c r="H30" s="431"/>
      <c r="I30" s="428"/>
      <c r="J30" s="426">
        <f t="shared" si="21"/>
        <v>0</v>
      </c>
      <c r="K30" s="426">
        <f t="shared" si="18"/>
        <v>0</v>
      </c>
      <c r="L30" s="445"/>
      <c r="M30" s="214"/>
      <c r="N30" s="196"/>
      <c r="O30" s="196"/>
      <c r="P30" s="428"/>
      <c r="Q30" s="426">
        <f t="shared" si="19"/>
        <v>0</v>
      </c>
      <c r="R30" s="431"/>
      <c r="S30" s="428"/>
      <c r="T30" s="426">
        <f t="shared" si="22"/>
        <v>0</v>
      </c>
      <c r="U30" s="426">
        <f t="shared" si="20"/>
        <v>0</v>
      </c>
      <c r="V30" s="442">
        <f t="shared" si="4"/>
        <v>0</v>
      </c>
    </row>
    <row r="31" spans="1:22" ht="18.95" customHeight="1" x14ac:dyDescent="0.2">
      <c r="A31" s="422">
        <v>6</v>
      </c>
      <c r="B31" s="423"/>
      <c r="C31" s="290"/>
      <c r="D31" s="290"/>
      <c r="E31" s="290"/>
      <c r="F31" s="429"/>
      <c r="G31" s="426">
        <f t="shared" si="17"/>
        <v>0</v>
      </c>
      <c r="H31" s="432"/>
      <c r="I31" s="429"/>
      <c r="J31" s="426">
        <f t="shared" si="21"/>
        <v>0</v>
      </c>
      <c r="K31" s="426">
        <f t="shared" si="18"/>
        <v>0</v>
      </c>
      <c r="L31" s="445"/>
      <c r="M31" s="289"/>
      <c r="N31" s="290"/>
      <c r="O31" s="290"/>
      <c r="P31" s="429"/>
      <c r="Q31" s="426">
        <f t="shared" si="19"/>
        <v>0</v>
      </c>
      <c r="R31" s="432"/>
      <c r="S31" s="429"/>
      <c r="T31" s="426">
        <f t="shared" si="22"/>
        <v>0</v>
      </c>
      <c r="U31" s="426">
        <f t="shared" si="20"/>
        <v>0</v>
      </c>
      <c r="V31" s="442">
        <f t="shared" si="4"/>
        <v>0</v>
      </c>
    </row>
    <row r="32" spans="1:22" ht="20.100000000000001" customHeight="1" x14ac:dyDescent="0.2">
      <c r="A32" s="1091" t="s">
        <v>722</v>
      </c>
      <c r="B32" s="1092"/>
      <c r="C32" s="421">
        <f>SUM(C26:C30)</f>
        <v>0</v>
      </c>
      <c r="D32" s="421">
        <f t="shared" ref="D32:K32" si="23">SUM(D26:D30)</f>
        <v>0</v>
      </c>
      <c r="E32" s="421">
        <f t="shared" si="23"/>
        <v>0</v>
      </c>
      <c r="F32" s="421">
        <f t="shared" si="23"/>
        <v>0</v>
      </c>
      <c r="G32" s="421">
        <f t="shared" si="23"/>
        <v>0</v>
      </c>
      <c r="H32" s="421">
        <f t="shared" si="23"/>
        <v>0</v>
      </c>
      <c r="I32" s="421">
        <f t="shared" si="23"/>
        <v>0</v>
      </c>
      <c r="J32" s="421">
        <f t="shared" si="23"/>
        <v>0</v>
      </c>
      <c r="K32" s="421">
        <f t="shared" si="23"/>
        <v>0</v>
      </c>
      <c r="L32" s="445"/>
      <c r="M32" s="421">
        <f>SUM(M26:M30)</f>
        <v>0</v>
      </c>
      <c r="N32" s="421">
        <f t="shared" ref="N32:U32" si="24">SUM(N26:N30)</f>
        <v>0</v>
      </c>
      <c r="O32" s="421">
        <f t="shared" si="24"/>
        <v>0</v>
      </c>
      <c r="P32" s="421">
        <f t="shared" si="24"/>
        <v>0</v>
      </c>
      <c r="Q32" s="421">
        <f t="shared" si="24"/>
        <v>0</v>
      </c>
      <c r="R32" s="421">
        <f t="shared" si="24"/>
        <v>0</v>
      </c>
      <c r="S32" s="421">
        <f t="shared" si="24"/>
        <v>0</v>
      </c>
      <c r="T32" s="421">
        <f t="shared" si="24"/>
        <v>0</v>
      </c>
      <c r="U32" s="421">
        <f t="shared" si="24"/>
        <v>0</v>
      </c>
      <c r="V32" s="442">
        <f t="shared" si="4"/>
        <v>0</v>
      </c>
    </row>
    <row r="33" spans="1:22" ht="15" customHeight="1" x14ac:dyDescent="0.2">
      <c r="A33" s="1044" t="s">
        <v>710</v>
      </c>
      <c r="B33" s="1046"/>
      <c r="C33" s="23"/>
      <c r="D33" s="23"/>
      <c r="E33" s="23"/>
      <c r="F33" s="23"/>
      <c r="G33" s="24"/>
      <c r="H33" s="23"/>
      <c r="I33" s="23"/>
      <c r="J33" s="24"/>
      <c r="K33" s="23"/>
      <c r="L33" s="445"/>
      <c r="M33" s="23"/>
      <c r="N33" s="23"/>
      <c r="O33" s="23"/>
      <c r="P33" s="23"/>
      <c r="Q33" s="24"/>
      <c r="R33" s="23"/>
      <c r="S33" s="23"/>
      <c r="T33" s="24"/>
      <c r="U33" s="23"/>
      <c r="V33" s="441"/>
    </row>
    <row r="34" spans="1:22" ht="18.95" customHeight="1" x14ac:dyDescent="0.2">
      <c r="A34" s="198">
        <v>1</v>
      </c>
      <c r="B34" s="200"/>
      <c r="C34" s="22"/>
      <c r="D34" s="22"/>
      <c r="E34" s="22"/>
      <c r="F34" s="427"/>
      <c r="G34" s="426">
        <f>C34+E34+F34+D34</f>
        <v>0</v>
      </c>
      <c r="H34" s="430"/>
      <c r="I34" s="427"/>
      <c r="J34" s="426">
        <f>H34+I34</f>
        <v>0</v>
      </c>
      <c r="K34" s="426">
        <f>G34+J34</f>
        <v>0</v>
      </c>
      <c r="L34" s="445"/>
      <c r="M34" s="211"/>
      <c r="N34" s="22"/>
      <c r="O34" s="22"/>
      <c r="P34" s="427"/>
      <c r="Q34" s="426">
        <f>M34+O34+P34+N34</f>
        <v>0</v>
      </c>
      <c r="R34" s="430"/>
      <c r="S34" s="427"/>
      <c r="T34" s="426">
        <f>R34+S34</f>
        <v>0</v>
      </c>
      <c r="U34" s="426">
        <f>Q34+T34</f>
        <v>0</v>
      </c>
      <c r="V34" s="442">
        <f t="shared" si="4"/>
        <v>0</v>
      </c>
    </row>
    <row r="35" spans="1:22" ht="18.95" customHeight="1" x14ac:dyDescent="0.2">
      <c r="A35" s="199">
        <v>2</v>
      </c>
      <c r="B35" s="201"/>
      <c r="C35" s="196"/>
      <c r="D35" s="196"/>
      <c r="E35" s="196"/>
      <c r="F35" s="428"/>
      <c r="G35" s="426">
        <f t="shared" ref="G35:G39" si="25">C35+E35+F35+D35</f>
        <v>0</v>
      </c>
      <c r="H35" s="431"/>
      <c r="I35" s="428"/>
      <c r="J35" s="426">
        <f>H35+I35</f>
        <v>0</v>
      </c>
      <c r="K35" s="426">
        <f t="shared" ref="K35:K39" si="26">G35+J35</f>
        <v>0</v>
      </c>
      <c r="L35" s="445"/>
      <c r="M35" s="214"/>
      <c r="N35" s="196"/>
      <c r="O35" s="196"/>
      <c r="P35" s="428"/>
      <c r="Q35" s="426">
        <f t="shared" ref="Q35:Q39" si="27">M35+O35+P35+N35</f>
        <v>0</v>
      </c>
      <c r="R35" s="431"/>
      <c r="S35" s="428"/>
      <c r="T35" s="426">
        <f>R35+S35</f>
        <v>0</v>
      </c>
      <c r="U35" s="426">
        <f t="shared" ref="U35:U39" si="28">Q35+T35</f>
        <v>0</v>
      </c>
      <c r="V35" s="442">
        <f t="shared" si="4"/>
        <v>0</v>
      </c>
    </row>
    <row r="36" spans="1:22" ht="18.95" customHeight="1" x14ac:dyDescent="0.2">
      <c r="A36" s="199">
        <v>3</v>
      </c>
      <c r="B36" s="201"/>
      <c r="C36" s="196"/>
      <c r="D36" s="196"/>
      <c r="E36" s="196"/>
      <c r="F36" s="428"/>
      <c r="G36" s="426">
        <f t="shared" si="25"/>
        <v>0</v>
      </c>
      <c r="H36" s="431"/>
      <c r="I36" s="428"/>
      <c r="J36" s="426">
        <f t="shared" ref="J36:J39" si="29">H36+I36</f>
        <v>0</v>
      </c>
      <c r="K36" s="426">
        <f t="shared" si="26"/>
        <v>0</v>
      </c>
      <c r="L36" s="445"/>
      <c r="M36" s="214"/>
      <c r="N36" s="196"/>
      <c r="O36" s="196"/>
      <c r="P36" s="428"/>
      <c r="Q36" s="426">
        <f t="shared" si="27"/>
        <v>0</v>
      </c>
      <c r="R36" s="431"/>
      <c r="S36" s="428"/>
      <c r="T36" s="426">
        <f t="shared" ref="T36:T39" si="30">R36+S36</f>
        <v>0</v>
      </c>
      <c r="U36" s="426">
        <f t="shared" si="28"/>
        <v>0</v>
      </c>
      <c r="V36" s="442">
        <f t="shared" si="4"/>
        <v>0</v>
      </c>
    </row>
    <row r="37" spans="1:22" ht="18.95" customHeight="1" x14ac:dyDescent="0.2">
      <c r="A37" s="199">
        <v>4</v>
      </c>
      <c r="B37" s="201"/>
      <c r="C37" s="196"/>
      <c r="D37" s="196"/>
      <c r="E37" s="196"/>
      <c r="F37" s="428"/>
      <c r="G37" s="426">
        <f t="shared" si="25"/>
        <v>0</v>
      </c>
      <c r="H37" s="431"/>
      <c r="I37" s="428"/>
      <c r="J37" s="426">
        <f t="shared" si="29"/>
        <v>0</v>
      </c>
      <c r="K37" s="426">
        <f t="shared" si="26"/>
        <v>0</v>
      </c>
      <c r="L37" s="445"/>
      <c r="M37" s="214"/>
      <c r="N37" s="196"/>
      <c r="O37" s="196"/>
      <c r="P37" s="428"/>
      <c r="Q37" s="426">
        <f t="shared" si="27"/>
        <v>0</v>
      </c>
      <c r="R37" s="431"/>
      <c r="S37" s="428"/>
      <c r="T37" s="426">
        <f t="shared" si="30"/>
        <v>0</v>
      </c>
      <c r="U37" s="426">
        <f t="shared" si="28"/>
        <v>0</v>
      </c>
      <c r="V37" s="442">
        <f t="shared" si="4"/>
        <v>0</v>
      </c>
    </row>
    <row r="38" spans="1:22" ht="18.95" customHeight="1" x14ac:dyDescent="0.2">
      <c r="A38" s="199">
        <v>5</v>
      </c>
      <c r="B38" s="201"/>
      <c r="C38" s="196"/>
      <c r="D38" s="196"/>
      <c r="E38" s="196"/>
      <c r="F38" s="428"/>
      <c r="G38" s="426">
        <f t="shared" si="25"/>
        <v>0</v>
      </c>
      <c r="H38" s="431"/>
      <c r="I38" s="428"/>
      <c r="J38" s="426">
        <f t="shared" si="29"/>
        <v>0</v>
      </c>
      <c r="K38" s="426">
        <f t="shared" si="26"/>
        <v>0</v>
      </c>
      <c r="L38" s="445"/>
      <c r="M38" s="214"/>
      <c r="N38" s="196"/>
      <c r="O38" s="196"/>
      <c r="P38" s="428"/>
      <c r="Q38" s="426">
        <f t="shared" si="27"/>
        <v>0</v>
      </c>
      <c r="R38" s="431"/>
      <c r="S38" s="428"/>
      <c r="T38" s="426">
        <f t="shared" si="30"/>
        <v>0</v>
      </c>
      <c r="U38" s="426">
        <f t="shared" si="28"/>
        <v>0</v>
      </c>
      <c r="V38" s="442">
        <f t="shared" si="4"/>
        <v>0</v>
      </c>
    </row>
    <row r="39" spans="1:22" ht="18.95" customHeight="1" x14ac:dyDescent="0.2">
      <c r="A39" s="422">
        <v>6</v>
      </c>
      <c r="B39" s="423"/>
      <c r="C39" s="290"/>
      <c r="D39" s="290"/>
      <c r="E39" s="290"/>
      <c r="F39" s="429"/>
      <c r="G39" s="426">
        <f t="shared" si="25"/>
        <v>0</v>
      </c>
      <c r="H39" s="432"/>
      <c r="I39" s="429"/>
      <c r="J39" s="426">
        <f t="shared" si="29"/>
        <v>0</v>
      </c>
      <c r="K39" s="426">
        <f t="shared" si="26"/>
        <v>0</v>
      </c>
      <c r="L39" s="445"/>
      <c r="M39" s="289"/>
      <c r="N39" s="290"/>
      <c r="O39" s="290"/>
      <c r="P39" s="429"/>
      <c r="Q39" s="426">
        <f t="shared" si="27"/>
        <v>0</v>
      </c>
      <c r="R39" s="432"/>
      <c r="S39" s="429"/>
      <c r="T39" s="426">
        <f t="shared" si="30"/>
        <v>0</v>
      </c>
      <c r="U39" s="426">
        <f t="shared" si="28"/>
        <v>0</v>
      </c>
      <c r="V39" s="442">
        <f t="shared" si="4"/>
        <v>0</v>
      </c>
    </row>
    <row r="40" spans="1:22" ht="20.100000000000001" customHeight="1" x14ac:dyDescent="0.2">
      <c r="A40" s="1091" t="s">
        <v>722</v>
      </c>
      <c r="B40" s="1092"/>
      <c r="C40" s="421">
        <f>SUM(C34:C38)</f>
        <v>0</v>
      </c>
      <c r="D40" s="421">
        <f t="shared" ref="D40:K40" si="31">SUM(D34:D38)</f>
        <v>0</v>
      </c>
      <c r="E40" s="421">
        <f t="shared" si="31"/>
        <v>0</v>
      </c>
      <c r="F40" s="421">
        <f t="shared" si="31"/>
        <v>0</v>
      </c>
      <c r="G40" s="421">
        <f t="shared" si="31"/>
        <v>0</v>
      </c>
      <c r="H40" s="421">
        <f t="shared" si="31"/>
        <v>0</v>
      </c>
      <c r="I40" s="421">
        <f t="shared" si="31"/>
        <v>0</v>
      </c>
      <c r="J40" s="421">
        <f t="shared" si="31"/>
        <v>0</v>
      </c>
      <c r="K40" s="421">
        <f t="shared" si="31"/>
        <v>0</v>
      </c>
      <c r="L40" s="445"/>
      <c r="M40" s="421">
        <f>SUM(M34:M38)</f>
        <v>0</v>
      </c>
      <c r="N40" s="421">
        <f t="shared" ref="N40:U40" si="32">SUM(N34:N38)</f>
        <v>0</v>
      </c>
      <c r="O40" s="421">
        <f t="shared" si="32"/>
        <v>0</v>
      </c>
      <c r="P40" s="421">
        <f t="shared" si="32"/>
        <v>0</v>
      </c>
      <c r="Q40" s="421">
        <f t="shared" si="32"/>
        <v>0</v>
      </c>
      <c r="R40" s="421">
        <f t="shared" si="32"/>
        <v>0</v>
      </c>
      <c r="S40" s="421">
        <f t="shared" si="32"/>
        <v>0</v>
      </c>
      <c r="T40" s="421">
        <f t="shared" si="32"/>
        <v>0</v>
      </c>
      <c r="U40" s="421">
        <f t="shared" si="32"/>
        <v>0</v>
      </c>
      <c r="V40" s="442">
        <f t="shared" si="4"/>
        <v>0</v>
      </c>
    </row>
    <row r="41" spans="1:22" ht="15" customHeight="1" x14ac:dyDescent="0.2">
      <c r="A41" s="1044" t="s">
        <v>820</v>
      </c>
      <c r="B41" s="1046"/>
      <c r="C41" s="23"/>
      <c r="D41" s="23"/>
      <c r="E41" s="23"/>
      <c r="F41" s="23"/>
      <c r="G41" s="24"/>
      <c r="H41" s="23"/>
      <c r="I41" s="23"/>
      <c r="J41" s="24"/>
      <c r="K41" s="23"/>
      <c r="L41" s="445"/>
      <c r="M41" s="23"/>
      <c r="N41" s="23"/>
      <c r="O41" s="23"/>
      <c r="P41" s="23"/>
      <c r="Q41" s="24"/>
      <c r="R41" s="23"/>
      <c r="S41" s="23"/>
      <c r="T41" s="24"/>
      <c r="U41" s="23"/>
      <c r="V41" s="441"/>
    </row>
    <row r="42" spans="1:22" ht="18.95" customHeight="1" x14ac:dyDescent="0.2">
      <c r="A42" s="198">
        <v>1</v>
      </c>
      <c r="B42" s="200"/>
      <c r="C42" s="22"/>
      <c r="D42" s="22"/>
      <c r="E42" s="22"/>
      <c r="F42" s="427"/>
      <c r="G42" s="426">
        <f>C42+E42+F42+D42</f>
        <v>0</v>
      </c>
      <c r="H42" s="430"/>
      <c r="I42" s="427"/>
      <c r="J42" s="426">
        <f>H42+I42</f>
        <v>0</v>
      </c>
      <c r="K42" s="426">
        <f>G42+J42</f>
        <v>0</v>
      </c>
      <c r="L42" s="445"/>
      <c r="M42" s="211"/>
      <c r="N42" s="22"/>
      <c r="O42" s="22"/>
      <c r="P42" s="427"/>
      <c r="Q42" s="426">
        <f>M42+O42+P42+N42</f>
        <v>0</v>
      </c>
      <c r="R42" s="430"/>
      <c r="S42" s="427"/>
      <c r="T42" s="426">
        <f>R42+S42</f>
        <v>0</v>
      </c>
      <c r="U42" s="426">
        <f>Q42+T42</f>
        <v>0</v>
      </c>
      <c r="V42" s="442">
        <f t="shared" si="4"/>
        <v>0</v>
      </c>
    </row>
    <row r="43" spans="1:22" ht="18.95" customHeight="1" x14ac:dyDescent="0.2">
      <c r="A43" s="199">
        <v>2</v>
      </c>
      <c r="B43" s="201"/>
      <c r="C43" s="196"/>
      <c r="D43" s="196"/>
      <c r="E43" s="196"/>
      <c r="F43" s="428"/>
      <c r="G43" s="426">
        <f t="shared" ref="G43:G47" si="33">C43+E43+F43+D43</f>
        <v>0</v>
      </c>
      <c r="H43" s="431"/>
      <c r="I43" s="428"/>
      <c r="J43" s="426">
        <f>H43+I43</f>
        <v>0</v>
      </c>
      <c r="K43" s="426">
        <f t="shared" ref="K43:K47" si="34">G43+J43</f>
        <v>0</v>
      </c>
      <c r="L43" s="445"/>
      <c r="M43" s="214"/>
      <c r="N43" s="196"/>
      <c r="O43" s="196"/>
      <c r="P43" s="428"/>
      <c r="Q43" s="426">
        <f t="shared" ref="Q43:Q47" si="35">M43+O43+P43+N43</f>
        <v>0</v>
      </c>
      <c r="R43" s="431"/>
      <c r="S43" s="428"/>
      <c r="T43" s="426">
        <f>R43+S43</f>
        <v>0</v>
      </c>
      <c r="U43" s="426">
        <f t="shared" ref="U43:U47" si="36">Q43+T43</f>
        <v>0</v>
      </c>
      <c r="V43" s="442">
        <f t="shared" si="4"/>
        <v>0</v>
      </c>
    </row>
    <row r="44" spans="1:22" ht="18.95" customHeight="1" x14ac:dyDescent="0.2">
      <c r="A44" s="199">
        <v>3</v>
      </c>
      <c r="B44" s="201"/>
      <c r="C44" s="196"/>
      <c r="D44" s="196"/>
      <c r="E44" s="196"/>
      <c r="F44" s="428"/>
      <c r="G44" s="426">
        <f t="shared" si="33"/>
        <v>0</v>
      </c>
      <c r="H44" s="431"/>
      <c r="I44" s="428"/>
      <c r="J44" s="426">
        <f t="shared" ref="J44:J47" si="37">H44+I44</f>
        <v>0</v>
      </c>
      <c r="K44" s="426">
        <f t="shared" si="34"/>
        <v>0</v>
      </c>
      <c r="L44" s="445"/>
      <c r="M44" s="214"/>
      <c r="N44" s="196"/>
      <c r="O44" s="196"/>
      <c r="P44" s="428"/>
      <c r="Q44" s="426">
        <f t="shared" si="35"/>
        <v>0</v>
      </c>
      <c r="R44" s="431"/>
      <c r="S44" s="428"/>
      <c r="T44" s="426">
        <f t="shared" ref="T44:T47" si="38">R44+S44</f>
        <v>0</v>
      </c>
      <c r="U44" s="426">
        <f t="shared" si="36"/>
        <v>0</v>
      </c>
      <c r="V44" s="442">
        <f t="shared" si="4"/>
        <v>0</v>
      </c>
    </row>
    <row r="45" spans="1:22" ht="18.95" customHeight="1" x14ac:dyDescent="0.2">
      <c r="A45" s="199">
        <v>4</v>
      </c>
      <c r="B45" s="201"/>
      <c r="C45" s="524"/>
      <c r="D45" s="196"/>
      <c r="E45" s="196"/>
      <c r="F45" s="428"/>
      <c r="G45" s="426">
        <f t="shared" si="33"/>
        <v>0</v>
      </c>
      <c r="H45" s="431"/>
      <c r="I45" s="428"/>
      <c r="J45" s="426">
        <f t="shared" si="37"/>
        <v>0</v>
      </c>
      <c r="K45" s="426">
        <f t="shared" si="34"/>
        <v>0</v>
      </c>
      <c r="L45" s="445"/>
      <c r="M45" s="214"/>
      <c r="N45" s="196"/>
      <c r="O45" s="196"/>
      <c r="P45" s="428"/>
      <c r="Q45" s="426">
        <f t="shared" si="35"/>
        <v>0</v>
      </c>
      <c r="R45" s="431"/>
      <c r="S45" s="428"/>
      <c r="T45" s="426">
        <f t="shared" si="38"/>
        <v>0</v>
      </c>
      <c r="U45" s="426">
        <f t="shared" si="36"/>
        <v>0</v>
      </c>
      <c r="V45" s="442">
        <f t="shared" si="4"/>
        <v>0</v>
      </c>
    </row>
    <row r="46" spans="1:22" ht="18.95" customHeight="1" x14ac:dyDescent="0.2">
      <c r="A46" s="199">
        <v>5</v>
      </c>
      <c r="B46" s="201"/>
      <c r="C46" s="196"/>
      <c r="D46" s="196"/>
      <c r="E46" s="196"/>
      <c r="F46" s="428"/>
      <c r="G46" s="426">
        <f t="shared" si="33"/>
        <v>0</v>
      </c>
      <c r="H46" s="431"/>
      <c r="I46" s="428"/>
      <c r="J46" s="426">
        <f t="shared" si="37"/>
        <v>0</v>
      </c>
      <c r="K46" s="426">
        <f t="shared" si="34"/>
        <v>0</v>
      </c>
      <c r="L46" s="445"/>
      <c r="M46" s="214"/>
      <c r="N46" s="196"/>
      <c r="O46" s="196"/>
      <c r="P46" s="428"/>
      <c r="Q46" s="426">
        <f t="shared" si="35"/>
        <v>0</v>
      </c>
      <c r="R46" s="431"/>
      <c r="S46" s="428"/>
      <c r="T46" s="426">
        <f t="shared" si="38"/>
        <v>0</v>
      </c>
      <c r="U46" s="426">
        <f t="shared" si="36"/>
        <v>0</v>
      </c>
      <c r="V46" s="442">
        <f t="shared" si="4"/>
        <v>0</v>
      </c>
    </row>
    <row r="47" spans="1:22" ht="18.95" customHeight="1" x14ac:dyDescent="0.2">
      <c r="A47" s="422">
        <v>6</v>
      </c>
      <c r="B47" s="423"/>
      <c r="C47" s="290"/>
      <c r="D47" s="290"/>
      <c r="E47" s="290"/>
      <c r="F47" s="429"/>
      <c r="G47" s="426">
        <f t="shared" si="33"/>
        <v>0</v>
      </c>
      <c r="H47" s="432"/>
      <c r="I47" s="429"/>
      <c r="J47" s="426">
        <f t="shared" si="37"/>
        <v>0</v>
      </c>
      <c r="K47" s="426">
        <f t="shared" si="34"/>
        <v>0</v>
      </c>
      <c r="L47" s="445"/>
      <c r="M47" s="289"/>
      <c r="N47" s="290"/>
      <c r="O47" s="290"/>
      <c r="P47" s="429"/>
      <c r="Q47" s="426">
        <f t="shared" si="35"/>
        <v>0</v>
      </c>
      <c r="R47" s="432"/>
      <c r="S47" s="429"/>
      <c r="T47" s="426">
        <f t="shared" si="38"/>
        <v>0</v>
      </c>
      <c r="U47" s="426">
        <f t="shared" si="36"/>
        <v>0</v>
      </c>
      <c r="V47" s="442">
        <f t="shared" si="4"/>
        <v>0</v>
      </c>
    </row>
    <row r="48" spans="1:22" ht="20.100000000000001" customHeight="1" x14ac:dyDescent="0.2">
      <c r="A48" s="1091" t="s">
        <v>722</v>
      </c>
      <c r="B48" s="1092"/>
      <c r="C48" s="421">
        <f>SUM(C42:C46)</f>
        <v>0</v>
      </c>
      <c r="D48" s="421">
        <f t="shared" ref="D48:K48" si="39">SUM(D42:D46)</f>
        <v>0</v>
      </c>
      <c r="E48" s="421">
        <f t="shared" si="39"/>
        <v>0</v>
      </c>
      <c r="F48" s="421">
        <f t="shared" si="39"/>
        <v>0</v>
      </c>
      <c r="G48" s="421">
        <f t="shared" si="39"/>
        <v>0</v>
      </c>
      <c r="H48" s="421">
        <f t="shared" si="39"/>
        <v>0</v>
      </c>
      <c r="I48" s="421">
        <f t="shared" si="39"/>
        <v>0</v>
      </c>
      <c r="J48" s="421">
        <f t="shared" si="39"/>
        <v>0</v>
      </c>
      <c r="K48" s="421">
        <f t="shared" si="39"/>
        <v>0</v>
      </c>
      <c r="L48" s="445"/>
      <c r="M48" s="421">
        <f>SUM(M42:M46)</f>
        <v>0</v>
      </c>
      <c r="N48" s="421">
        <f t="shared" ref="N48:U48" si="40">SUM(N42:N46)</f>
        <v>0</v>
      </c>
      <c r="O48" s="421">
        <f t="shared" si="40"/>
        <v>0</v>
      </c>
      <c r="P48" s="421">
        <f t="shared" si="40"/>
        <v>0</v>
      </c>
      <c r="Q48" s="421">
        <f t="shared" si="40"/>
        <v>0</v>
      </c>
      <c r="R48" s="421">
        <f t="shared" si="40"/>
        <v>0</v>
      </c>
      <c r="S48" s="421">
        <f t="shared" si="40"/>
        <v>0</v>
      </c>
      <c r="T48" s="421">
        <f t="shared" si="40"/>
        <v>0</v>
      </c>
      <c r="U48" s="421">
        <f t="shared" si="40"/>
        <v>0</v>
      </c>
      <c r="V48" s="442">
        <f t="shared" si="4"/>
        <v>0</v>
      </c>
    </row>
    <row r="49" spans="1:22" ht="20.100000000000001" customHeight="1" x14ac:dyDescent="0.2">
      <c r="A49" s="1044" t="s">
        <v>711</v>
      </c>
      <c r="B49" s="1046"/>
      <c r="C49" s="23"/>
      <c r="D49" s="23"/>
      <c r="E49" s="23"/>
      <c r="F49" s="23"/>
      <c r="G49" s="24"/>
      <c r="H49" s="23"/>
      <c r="I49" s="23"/>
      <c r="J49" s="24"/>
      <c r="K49" s="23"/>
      <c r="L49" s="445"/>
      <c r="M49" s="23"/>
      <c r="N49" s="23"/>
      <c r="O49" s="23"/>
      <c r="P49" s="23"/>
      <c r="Q49" s="24"/>
      <c r="R49" s="23"/>
      <c r="S49" s="23"/>
      <c r="T49" s="24"/>
      <c r="U49" s="23"/>
      <c r="V49" s="441"/>
    </row>
    <row r="50" spans="1:22" ht="20.100000000000001" customHeight="1" x14ac:dyDescent="0.2">
      <c r="A50" s="198">
        <v>1</v>
      </c>
      <c r="B50" s="200"/>
      <c r="C50" s="22"/>
      <c r="D50" s="22"/>
      <c r="E50" s="22"/>
      <c r="F50" s="427"/>
      <c r="G50" s="426">
        <f>C50+E50+F50+D50</f>
        <v>0</v>
      </c>
      <c r="H50" s="430"/>
      <c r="I50" s="427"/>
      <c r="J50" s="426">
        <f>H50+I50</f>
        <v>0</v>
      </c>
      <c r="K50" s="426">
        <f>G50+J50</f>
        <v>0</v>
      </c>
      <c r="L50" s="445"/>
      <c r="M50" s="211"/>
      <c r="N50" s="22"/>
      <c r="O50" s="22"/>
      <c r="P50" s="427"/>
      <c r="Q50" s="426">
        <f>M50+O50+P50+N50</f>
        <v>0</v>
      </c>
      <c r="R50" s="430"/>
      <c r="S50" s="427"/>
      <c r="T50" s="426">
        <f>R50+S50</f>
        <v>0</v>
      </c>
      <c r="U50" s="426">
        <f>Q50+T50</f>
        <v>0</v>
      </c>
      <c r="V50" s="442">
        <f t="shared" si="4"/>
        <v>0</v>
      </c>
    </row>
    <row r="51" spans="1:22" ht="20.100000000000001" customHeight="1" x14ac:dyDescent="0.2">
      <c r="A51" s="199">
        <v>2</v>
      </c>
      <c r="B51" s="201"/>
      <c r="C51" s="196"/>
      <c r="D51" s="196"/>
      <c r="E51" s="196"/>
      <c r="F51" s="428"/>
      <c r="G51" s="426">
        <f t="shared" ref="G51:G55" si="41">C51+E51+F51+D51</f>
        <v>0</v>
      </c>
      <c r="H51" s="431"/>
      <c r="I51" s="428"/>
      <c r="J51" s="426">
        <f>H51+I51</f>
        <v>0</v>
      </c>
      <c r="K51" s="426">
        <f t="shared" ref="K51:K55" si="42">G51+J51</f>
        <v>0</v>
      </c>
      <c r="L51" s="445"/>
      <c r="M51" s="214"/>
      <c r="N51" s="196"/>
      <c r="O51" s="196"/>
      <c r="P51" s="428"/>
      <c r="Q51" s="426">
        <f t="shared" ref="Q51:Q55" si="43">M51+O51+P51+N51</f>
        <v>0</v>
      </c>
      <c r="R51" s="431"/>
      <c r="S51" s="428"/>
      <c r="T51" s="426">
        <f>R51+S51</f>
        <v>0</v>
      </c>
      <c r="U51" s="426">
        <f t="shared" ref="U51:U55" si="44">Q51+T51</f>
        <v>0</v>
      </c>
      <c r="V51" s="442">
        <f t="shared" si="4"/>
        <v>0</v>
      </c>
    </row>
    <row r="52" spans="1:22" ht="20.100000000000001" customHeight="1" x14ac:dyDescent="0.2">
      <c r="A52" s="199">
        <v>3</v>
      </c>
      <c r="B52" s="201"/>
      <c r="C52" s="196"/>
      <c r="D52" s="196"/>
      <c r="E52" s="196"/>
      <c r="F52" s="428"/>
      <c r="G52" s="426">
        <f t="shared" si="41"/>
        <v>0</v>
      </c>
      <c r="H52" s="431"/>
      <c r="I52" s="428"/>
      <c r="J52" s="426">
        <f t="shared" ref="J52:J55" si="45">H52+I52</f>
        <v>0</v>
      </c>
      <c r="K52" s="426">
        <f t="shared" si="42"/>
        <v>0</v>
      </c>
      <c r="L52" s="445"/>
      <c r="M52" s="214"/>
      <c r="N52" s="196"/>
      <c r="O52" s="196"/>
      <c r="P52" s="428"/>
      <c r="Q52" s="426">
        <f t="shared" si="43"/>
        <v>0</v>
      </c>
      <c r="R52" s="431"/>
      <c r="S52" s="428"/>
      <c r="T52" s="426">
        <f t="shared" ref="T52:T55" si="46">R52+S52</f>
        <v>0</v>
      </c>
      <c r="U52" s="426">
        <f t="shared" si="44"/>
        <v>0</v>
      </c>
      <c r="V52" s="442">
        <f t="shared" si="4"/>
        <v>0</v>
      </c>
    </row>
    <row r="53" spans="1:22" ht="20.100000000000001" customHeight="1" x14ac:dyDescent="0.2">
      <c r="A53" s="199">
        <v>4</v>
      </c>
      <c r="B53" s="201"/>
      <c r="C53" s="196"/>
      <c r="D53" s="196"/>
      <c r="E53" s="196"/>
      <c r="F53" s="428"/>
      <c r="G53" s="426">
        <f t="shared" si="41"/>
        <v>0</v>
      </c>
      <c r="H53" s="431"/>
      <c r="I53" s="428"/>
      <c r="J53" s="426">
        <f t="shared" si="45"/>
        <v>0</v>
      </c>
      <c r="K53" s="426">
        <f t="shared" si="42"/>
        <v>0</v>
      </c>
      <c r="L53" s="445"/>
      <c r="M53" s="214"/>
      <c r="N53" s="196"/>
      <c r="O53" s="196"/>
      <c r="P53" s="428"/>
      <c r="Q53" s="426">
        <f t="shared" si="43"/>
        <v>0</v>
      </c>
      <c r="R53" s="431"/>
      <c r="S53" s="428"/>
      <c r="T53" s="426">
        <f t="shared" si="46"/>
        <v>0</v>
      </c>
      <c r="U53" s="426">
        <f t="shared" si="44"/>
        <v>0</v>
      </c>
      <c r="V53" s="442">
        <f t="shared" si="4"/>
        <v>0</v>
      </c>
    </row>
    <row r="54" spans="1:22" ht="20.100000000000001" customHeight="1" x14ac:dyDescent="0.2">
      <c r="A54" s="199">
        <v>5</v>
      </c>
      <c r="B54" s="201"/>
      <c r="C54" s="196"/>
      <c r="D54" s="196"/>
      <c r="E54" s="196"/>
      <c r="F54" s="428"/>
      <c r="G54" s="426">
        <f t="shared" si="41"/>
        <v>0</v>
      </c>
      <c r="H54" s="431"/>
      <c r="I54" s="428"/>
      <c r="J54" s="426">
        <f t="shared" si="45"/>
        <v>0</v>
      </c>
      <c r="K54" s="426">
        <f t="shared" si="42"/>
        <v>0</v>
      </c>
      <c r="L54" s="445"/>
      <c r="M54" s="214"/>
      <c r="N54" s="196"/>
      <c r="O54" s="196"/>
      <c r="P54" s="428"/>
      <c r="Q54" s="426">
        <f t="shared" si="43"/>
        <v>0</v>
      </c>
      <c r="R54" s="431"/>
      <c r="S54" s="428"/>
      <c r="T54" s="426">
        <f t="shared" si="46"/>
        <v>0</v>
      </c>
      <c r="U54" s="426">
        <f t="shared" si="44"/>
        <v>0</v>
      </c>
      <c r="V54" s="442">
        <f t="shared" si="4"/>
        <v>0</v>
      </c>
    </row>
    <row r="55" spans="1:22" ht="20.100000000000001" customHeight="1" x14ac:dyDescent="0.2">
      <c r="A55" s="422">
        <v>6</v>
      </c>
      <c r="B55" s="423"/>
      <c r="C55" s="290"/>
      <c r="D55" s="290"/>
      <c r="E55" s="290"/>
      <c r="F55" s="429"/>
      <c r="G55" s="426">
        <f t="shared" si="41"/>
        <v>0</v>
      </c>
      <c r="H55" s="432"/>
      <c r="I55" s="429"/>
      <c r="J55" s="426">
        <f t="shared" si="45"/>
        <v>0</v>
      </c>
      <c r="K55" s="426">
        <f t="shared" si="42"/>
        <v>0</v>
      </c>
      <c r="L55" s="445"/>
      <c r="M55" s="289"/>
      <c r="N55" s="290"/>
      <c r="O55" s="290"/>
      <c r="P55" s="429"/>
      <c r="Q55" s="426">
        <f t="shared" si="43"/>
        <v>0</v>
      </c>
      <c r="R55" s="432"/>
      <c r="S55" s="429"/>
      <c r="T55" s="426">
        <f t="shared" si="46"/>
        <v>0</v>
      </c>
      <c r="U55" s="426">
        <f t="shared" si="44"/>
        <v>0</v>
      </c>
      <c r="V55" s="442">
        <f t="shared" si="4"/>
        <v>0</v>
      </c>
    </row>
    <row r="56" spans="1:22" ht="20.100000000000001" customHeight="1" x14ac:dyDescent="0.2">
      <c r="A56" s="1091" t="s">
        <v>722</v>
      </c>
      <c r="B56" s="1092"/>
      <c r="C56" s="421">
        <f>SUM(C50:C54)</f>
        <v>0</v>
      </c>
      <c r="D56" s="421">
        <f t="shared" ref="D56:K56" si="47">SUM(D50:D54)</f>
        <v>0</v>
      </c>
      <c r="E56" s="421">
        <f t="shared" si="47"/>
        <v>0</v>
      </c>
      <c r="F56" s="421">
        <f t="shared" si="47"/>
        <v>0</v>
      </c>
      <c r="G56" s="421">
        <f t="shared" si="47"/>
        <v>0</v>
      </c>
      <c r="H56" s="421">
        <f t="shared" si="47"/>
        <v>0</v>
      </c>
      <c r="I56" s="421">
        <f t="shared" si="47"/>
        <v>0</v>
      </c>
      <c r="J56" s="421">
        <f t="shared" si="47"/>
        <v>0</v>
      </c>
      <c r="K56" s="421">
        <f t="shared" si="47"/>
        <v>0</v>
      </c>
      <c r="L56" s="445"/>
      <c r="M56" s="421">
        <f>SUM(M50:M54)</f>
        <v>0</v>
      </c>
      <c r="N56" s="421">
        <f t="shared" ref="N56:U56" si="48">SUM(N50:N54)</f>
        <v>0</v>
      </c>
      <c r="O56" s="421">
        <f t="shared" si="48"/>
        <v>0</v>
      </c>
      <c r="P56" s="421">
        <f t="shared" si="48"/>
        <v>0</v>
      </c>
      <c r="Q56" s="421">
        <f t="shared" si="48"/>
        <v>0</v>
      </c>
      <c r="R56" s="421">
        <f t="shared" si="48"/>
        <v>0</v>
      </c>
      <c r="S56" s="421">
        <f t="shared" si="48"/>
        <v>0</v>
      </c>
      <c r="T56" s="421">
        <f t="shared" si="48"/>
        <v>0</v>
      </c>
      <c r="U56" s="421">
        <f t="shared" si="48"/>
        <v>0</v>
      </c>
      <c r="V56" s="442">
        <f t="shared" si="4"/>
        <v>0</v>
      </c>
    </row>
    <row r="57" spans="1:22" ht="20.100000000000001" customHeight="1" x14ac:dyDescent="0.2">
      <c r="A57" s="1044" t="s">
        <v>125</v>
      </c>
      <c r="B57" s="1046"/>
      <c r="C57" s="23"/>
      <c r="D57" s="23"/>
      <c r="E57" s="23"/>
      <c r="F57" s="23"/>
      <c r="G57" s="24"/>
      <c r="H57" s="23"/>
      <c r="I57" s="23"/>
      <c r="J57" s="24"/>
      <c r="K57" s="23"/>
      <c r="L57" s="445"/>
      <c r="M57" s="23"/>
      <c r="N57" s="23"/>
      <c r="O57" s="23"/>
      <c r="P57" s="23"/>
      <c r="Q57" s="24"/>
      <c r="R57" s="23"/>
      <c r="S57" s="23"/>
      <c r="T57" s="24"/>
      <c r="U57" s="23"/>
      <c r="V57" s="441"/>
    </row>
    <row r="58" spans="1:22" ht="20.100000000000001" customHeight="1" x14ac:dyDescent="0.2">
      <c r="A58" s="198">
        <v>1</v>
      </c>
      <c r="B58" s="200"/>
      <c r="C58" s="22"/>
      <c r="D58" s="22"/>
      <c r="E58" s="22"/>
      <c r="F58" s="427"/>
      <c r="G58" s="426">
        <f>C58+E58+F58+D58</f>
        <v>0</v>
      </c>
      <c r="H58" s="430"/>
      <c r="I58" s="427"/>
      <c r="J58" s="426">
        <f>H58+I58</f>
        <v>0</v>
      </c>
      <c r="K58" s="426">
        <f>G58+J58</f>
        <v>0</v>
      </c>
      <c r="L58" s="445"/>
      <c r="M58" s="211"/>
      <c r="N58" s="22"/>
      <c r="O58" s="22"/>
      <c r="P58" s="427"/>
      <c r="Q58" s="426">
        <f>M58+O58+P58+N58</f>
        <v>0</v>
      </c>
      <c r="R58" s="430"/>
      <c r="S58" s="427"/>
      <c r="T58" s="426">
        <f>R58+S58</f>
        <v>0</v>
      </c>
      <c r="U58" s="426">
        <f>Q58+T58</f>
        <v>0</v>
      </c>
      <c r="V58" s="442">
        <f t="shared" si="4"/>
        <v>0</v>
      </c>
    </row>
    <row r="59" spans="1:22" ht="20.100000000000001" customHeight="1" x14ac:dyDescent="0.2">
      <c r="A59" s="199">
        <v>2</v>
      </c>
      <c r="B59" s="201"/>
      <c r="C59" s="196"/>
      <c r="D59" s="196"/>
      <c r="E59" s="196"/>
      <c r="F59" s="428"/>
      <c r="G59" s="426">
        <f t="shared" ref="G59:G63" si="49">C59+E59+F59+D59</f>
        <v>0</v>
      </c>
      <c r="H59" s="431"/>
      <c r="I59" s="428"/>
      <c r="J59" s="426">
        <f>H59+I59</f>
        <v>0</v>
      </c>
      <c r="K59" s="426">
        <f t="shared" ref="K59:K63" si="50">G59+J59</f>
        <v>0</v>
      </c>
      <c r="L59" s="445"/>
      <c r="M59" s="214"/>
      <c r="N59" s="196"/>
      <c r="O59" s="196"/>
      <c r="P59" s="428"/>
      <c r="Q59" s="426">
        <f t="shared" ref="Q59:Q63" si="51">M59+O59+P59+N59</f>
        <v>0</v>
      </c>
      <c r="R59" s="431"/>
      <c r="S59" s="428"/>
      <c r="T59" s="426">
        <f>R59+S59</f>
        <v>0</v>
      </c>
      <c r="U59" s="426">
        <f t="shared" ref="U59:U63" si="52">Q59+T59</f>
        <v>0</v>
      </c>
      <c r="V59" s="442">
        <f t="shared" si="4"/>
        <v>0</v>
      </c>
    </row>
    <row r="60" spans="1:22" ht="20.100000000000001" customHeight="1" x14ac:dyDescent="0.2">
      <c r="A60" s="199">
        <v>3</v>
      </c>
      <c r="B60" s="201"/>
      <c r="C60" s="196"/>
      <c r="D60" s="196"/>
      <c r="E60" s="196"/>
      <c r="F60" s="428"/>
      <c r="G60" s="426">
        <f t="shared" si="49"/>
        <v>0</v>
      </c>
      <c r="H60" s="431"/>
      <c r="I60" s="428"/>
      <c r="J60" s="426">
        <f t="shared" ref="J60:J63" si="53">H60+I60</f>
        <v>0</v>
      </c>
      <c r="K60" s="426">
        <f t="shared" si="50"/>
        <v>0</v>
      </c>
      <c r="L60" s="445"/>
      <c r="M60" s="214"/>
      <c r="N60" s="196"/>
      <c r="O60" s="196"/>
      <c r="P60" s="428"/>
      <c r="Q60" s="426">
        <f t="shared" si="51"/>
        <v>0</v>
      </c>
      <c r="R60" s="431"/>
      <c r="S60" s="428"/>
      <c r="T60" s="426">
        <f t="shared" ref="T60:T63" si="54">R60+S60</f>
        <v>0</v>
      </c>
      <c r="U60" s="426">
        <f t="shared" si="52"/>
        <v>0</v>
      </c>
      <c r="V60" s="442">
        <f t="shared" si="4"/>
        <v>0</v>
      </c>
    </row>
    <row r="61" spans="1:22" ht="20.100000000000001" customHeight="1" x14ac:dyDescent="0.2">
      <c r="A61" s="199">
        <v>4</v>
      </c>
      <c r="B61" s="201"/>
      <c r="C61" s="196"/>
      <c r="D61" s="196"/>
      <c r="E61" s="196"/>
      <c r="F61" s="428"/>
      <c r="G61" s="426">
        <f t="shared" si="49"/>
        <v>0</v>
      </c>
      <c r="H61" s="431"/>
      <c r="I61" s="428"/>
      <c r="J61" s="426">
        <f t="shared" si="53"/>
        <v>0</v>
      </c>
      <c r="K61" s="426">
        <f t="shared" si="50"/>
        <v>0</v>
      </c>
      <c r="L61" s="445"/>
      <c r="M61" s="214"/>
      <c r="N61" s="196"/>
      <c r="O61" s="196"/>
      <c r="P61" s="428"/>
      <c r="Q61" s="426">
        <f t="shared" si="51"/>
        <v>0</v>
      </c>
      <c r="R61" s="431"/>
      <c r="S61" s="428"/>
      <c r="T61" s="426">
        <f t="shared" si="54"/>
        <v>0</v>
      </c>
      <c r="U61" s="426">
        <f t="shared" si="52"/>
        <v>0</v>
      </c>
      <c r="V61" s="442">
        <f t="shared" si="4"/>
        <v>0</v>
      </c>
    </row>
    <row r="62" spans="1:22" ht="20.100000000000001" customHeight="1" x14ac:dyDescent="0.2">
      <c r="A62" s="199">
        <v>5</v>
      </c>
      <c r="B62" s="201"/>
      <c r="C62" s="196"/>
      <c r="D62" s="196"/>
      <c r="E62" s="196"/>
      <c r="F62" s="428"/>
      <c r="G62" s="426">
        <f t="shared" si="49"/>
        <v>0</v>
      </c>
      <c r="H62" s="431"/>
      <c r="I62" s="428"/>
      <c r="J62" s="426">
        <f t="shared" si="53"/>
        <v>0</v>
      </c>
      <c r="K62" s="426">
        <f t="shared" si="50"/>
        <v>0</v>
      </c>
      <c r="L62" s="445"/>
      <c r="M62" s="214"/>
      <c r="N62" s="196"/>
      <c r="O62" s="196"/>
      <c r="P62" s="428"/>
      <c r="Q62" s="426">
        <f t="shared" si="51"/>
        <v>0</v>
      </c>
      <c r="R62" s="431"/>
      <c r="S62" s="428"/>
      <c r="T62" s="426">
        <f t="shared" si="54"/>
        <v>0</v>
      </c>
      <c r="U62" s="426">
        <f t="shared" si="52"/>
        <v>0</v>
      </c>
      <c r="V62" s="442">
        <f t="shared" si="4"/>
        <v>0</v>
      </c>
    </row>
    <row r="63" spans="1:22" ht="20.100000000000001" customHeight="1" x14ac:dyDescent="0.2">
      <c r="A63" s="422">
        <v>6</v>
      </c>
      <c r="B63" s="423"/>
      <c r="C63" s="290"/>
      <c r="D63" s="290"/>
      <c r="E63" s="290"/>
      <c r="F63" s="429"/>
      <c r="G63" s="426">
        <f t="shared" si="49"/>
        <v>0</v>
      </c>
      <c r="H63" s="432"/>
      <c r="I63" s="429"/>
      <c r="J63" s="426">
        <f t="shared" si="53"/>
        <v>0</v>
      </c>
      <c r="K63" s="426">
        <f t="shared" si="50"/>
        <v>0</v>
      </c>
      <c r="L63" s="445"/>
      <c r="M63" s="289"/>
      <c r="N63" s="290"/>
      <c r="O63" s="290"/>
      <c r="P63" s="429"/>
      <c r="Q63" s="426">
        <f t="shared" si="51"/>
        <v>0</v>
      </c>
      <c r="R63" s="432"/>
      <c r="S63" s="429"/>
      <c r="T63" s="426">
        <f t="shared" si="54"/>
        <v>0</v>
      </c>
      <c r="U63" s="426">
        <f t="shared" si="52"/>
        <v>0</v>
      </c>
      <c r="V63" s="442">
        <f t="shared" si="4"/>
        <v>0</v>
      </c>
    </row>
    <row r="64" spans="1:22" ht="20.100000000000001" customHeight="1" x14ac:dyDescent="0.2">
      <c r="A64" s="1091" t="s">
        <v>722</v>
      </c>
      <c r="B64" s="1092"/>
      <c r="C64" s="421">
        <f>SUM(C58:C62)</f>
        <v>0</v>
      </c>
      <c r="D64" s="421">
        <f t="shared" ref="D64:K64" si="55">SUM(D58:D62)</f>
        <v>0</v>
      </c>
      <c r="E64" s="421">
        <f t="shared" si="55"/>
        <v>0</v>
      </c>
      <c r="F64" s="421">
        <f t="shared" si="55"/>
        <v>0</v>
      </c>
      <c r="G64" s="421">
        <f t="shared" si="55"/>
        <v>0</v>
      </c>
      <c r="H64" s="421">
        <f t="shared" si="55"/>
        <v>0</v>
      </c>
      <c r="I64" s="421">
        <f t="shared" si="55"/>
        <v>0</v>
      </c>
      <c r="J64" s="421">
        <f t="shared" si="55"/>
        <v>0</v>
      </c>
      <c r="K64" s="421">
        <f t="shared" si="55"/>
        <v>0</v>
      </c>
      <c r="L64" s="445"/>
      <c r="M64" s="421">
        <f>SUM(M58:M62)</f>
        <v>0</v>
      </c>
      <c r="N64" s="421">
        <f t="shared" ref="N64:U64" si="56">SUM(N58:N62)</f>
        <v>0</v>
      </c>
      <c r="O64" s="421">
        <f t="shared" si="56"/>
        <v>0</v>
      </c>
      <c r="P64" s="421">
        <f t="shared" si="56"/>
        <v>0</v>
      </c>
      <c r="Q64" s="421">
        <f t="shared" si="56"/>
        <v>0</v>
      </c>
      <c r="R64" s="421">
        <f t="shared" si="56"/>
        <v>0</v>
      </c>
      <c r="S64" s="421">
        <f t="shared" si="56"/>
        <v>0</v>
      </c>
      <c r="T64" s="421">
        <f t="shared" si="56"/>
        <v>0</v>
      </c>
      <c r="U64" s="421">
        <f t="shared" si="56"/>
        <v>0</v>
      </c>
      <c r="V64" s="442">
        <f t="shared" si="4"/>
        <v>0</v>
      </c>
    </row>
    <row r="65" spans="1:22" ht="20.100000000000001" customHeight="1" x14ac:dyDescent="0.2">
      <c r="A65" s="1044" t="s">
        <v>126</v>
      </c>
      <c r="B65" s="1046"/>
      <c r="C65" s="23"/>
      <c r="D65" s="23"/>
      <c r="E65" s="23"/>
      <c r="F65" s="23"/>
      <c r="G65" s="24"/>
      <c r="H65" s="23"/>
      <c r="I65" s="23"/>
      <c r="J65" s="24"/>
      <c r="K65" s="23"/>
      <c r="L65" s="445"/>
      <c r="M65" s="23"/>
      <c r="N65" s="23"/>
      <c r="O65" s="23"/>
      <c r="P65" s="23"/>
      <c r="Q65" s="24"/>
      <c r="R65" s="23"/>
      <c r="S65" s="23"/>
      <c r="T65" s="24"/>
      <c r="U65" s="23"/>
      <c r="V65" s="441"/>
    </row>
    <row r="66" spans="1:22" ht="20.100000000000001" customHeight="1" x14ac:dyDescent="0.2">
      <c r="A66" s="198">
        <v>1</v>
      </c>
      <c r="B66" s="200"/>
      <c r="C66" s="22"/>
      <c r="D66" s="22"/>
      <c r="E66" s="22"/>
      <c r="F66" s="427"/>
      <c r="G66" s="426">
        <f>C66+E66+F66+D66</f>
        <v>0</v>
      </c>
      <c r="H66" s="430"/>
      <c r="I66" s="427"/>
      <c r="J66" s="426">
        <f>H66+I66</f>
        <v>0</v>
      </c>
      <c r="K66" s="426">
        <f>G66+J66</f>
        <v>0</v>
      </c>
      <c r="L66" s="445"/>
      <c r="M66" s="211"/>
      <c r="N66" s="22"/>
      <c r="O66" s="22"/>
      <c r="P66" s="427"/>
      <c r="Q66" s="426">
        <f>M66+O66+P66+N66</f>
        <v>0</v>
      </c>
      <c r="R66" s="430"/>
      <c r="S66" s="427"/>
      <c r="T66" s="426">
        <f>R66+S66</f>
        <v>0</v>
      </c>
      <c r="U66" s="426">
        <f>Q66+T66</f>
        <v>0</v>
      </c>
      <c r="V66" s="442">
        <f t="shared" si="4"/>
        <v>0</v>
      </c>
    </row>
    <row r="67" spans="1:22" ht="20.100000000000001" customHeight="1" x14ac:dyDescent="0.2">
      <c r="A67" s="199">
        <v>2</v>
      </c>
      <c r="B67" s="201"/>
      <c r="C67" s="196"/>
      <c r="D67" s="196"/>
      <c r="E67" s="196"/>
      <c r="F67" s="428"/>
      <c r="G67" s="426">
        <f t="shared" ref="G67:G71" si="57">C67+E67+F67+D67</f>
        <v>0</v>
      </c>
      <c r="H67" s="431"/>
      <c r="I67" s="428"/>
      <c r="J67" s="426">
        <f>H67+I67</f>
        <v>0</v>
      </c>
      <c r="K67" s="426">
        <f t="shared" ref="K67:K71" si="58">G67+J67</f>
        <v>0</v>
      </c>
      <c r="L67" s="445"/>
      <c r="M67" s="214"/>
      <c r="N67" s="196"/>
      <c r="O67" s="196"/>
      <c r="P67" s="428"/>
      <c r="Q67" s="426">
        <f t="shared" ref="Q67:Q71" si="59">M67+O67+P67+N67</f>
        <v>0</v>
      </c>
      <c r="R67" s="431"/>
      <c r="S67" s="428"/>
      <c r="T67" s="426">
        <f>R67+S67</f>
        <v>0</v>
      </c>
      <c r="U67" s="426">
        <f t="shared" ref="U67:U71" si="60">Q67+T67</f>
        <v>0</v>
      </c>
      <c r="V67" s="442">
        <f t="shared" si="4"/>
        <v>0</v>
      </c>
    </row>
    <row r="68" spans="1:22" ht="20.100000000000001" customHeight="1" x14ac:dyDescent="0.2">
      <c r="A68" s="199">
        <v>3</v>
      </c>
      <c r="B68" s="201"/>
      <c r="C68" s="196"/>
      <c r="D68" s="196"/>
      <c r="E68" s="196"/>
      <c r="F68" s="428"/>
      <c r="G68" s="426">
        <f t="shared" si="57"/>
        <v>0</v>
      </c>
      <c r="H68" s="431"/>
      <c r="I68" s="428"/>
      <c r="J68" s="426">
        <f t="shared" ref="J68:J71" si="61">H68+I68</f>
        <v>0</v>
      </c>
      <c r="K68" s="426">
        <f t="shared" si="58"/>
        <v>0</v>
      </c>
      <c r="L68" s="445"/>
      <c r="M68" s="214"/>
      <c r="N68" s="196"/>
      <c r="O68" s="196"/>
      <c r="P68" s="428"/>
      <c r="Q68" s="426">
        <f t="shared" si="59"/>
        <v>0</v>
      </c>
      <c r="R68" s="431"/>
      <c r="S68" s="428"/>
      <c r="T68" s="426">
        <f t="shared" ref="T68:T71" si="62">R68+S68</f>
        <v>0</v>
      </c>
      <c r="U68" s="426">
        <f t="shared" si="60"/>
        <v>0</v>
      </c>
      <c r="V68" s="442">
        <f t="shared" si="4"/>
        <v>0</v>
      </c>
    </row>
    <row r="69" spans="1:22" ht="20.100000000000001" customHeight="1" x14ac:dyDescent="0.2">
      <c r="A69" s="199">
        <v>4</v>
      </c>
      <c r="B69" s="201"/>
      <c r="C69" s="196"/>
      <c r="D69" s="196"/>
      <c r="E69" s="196"/>
      <c r="F69" s="428"/>
      <c r="G69" s="426">
        <f t="shared" si="57"/>
        <v>0</v>
      </c>
      <c r="H69" s="431"/>
      <c r="I69" s="428"/>
      <c r="J69" s="426">
        <f t="shared" si="61"/>
        <v>0</v>
      </c>
      <c r="K69" s="426">
        <f t="shared" si="58"/>
        <v>0</v>
      </c>
      <c r="L69" s="445"/>
      <c r="M69" s="214"/>
      <c r="N69" s="196"/>
      <c r="O69" s="196"/>
      <c r="P69" s="428"/>
      <c r="Q69" s="426">
        <f t="shared" si="59"/>
        <v>0</v>
      </c>
      <c r="R69" s="431"/>
      <c r="S69" s="428"/>
      <c r="T69" s="426">
        <f t="shared" si="62"/>
        <v>0</v>
      </c>
      <c r="U69" s="426">
        <f t="shared" si="60"/>
        <v>0</v>
      </c>
      <c r="V69" s="442">
        <f t="shared" si="4"/>
        <v>0</v>
      </c>
    </row>
    <row r="70" spans="1:22" ht="20.100000000000001" customHeight="1" x14ac:dyDescent="0.2">
      <c r="A70" s="199">
        <v>5</v>
      </c>
      <c r="B70" s="201"/>
      <c r="C70" s="196"/>
      <c r="D70" s="196"/>
      <c r="E70" s="196"/>
      <c r="F70" s="428"/>
      <c r="G70" s="426">
        <f t="shared" si="57"/>
        <v>0</v>
      </c>
      <c r="H70" s="431"/>
      <c r="I70" s="428"/>
      <c r="J70" s="426">
        <f t="shared" si="61"/>
        <v>0</v>
      </c>
      <c r="K70" s="426">
        <f t="shared" si="58"/>
        <v>0</v>
      </c>
      <c r="L70" s="445"/>
      <c r="M70" s="214"/>
      <c r="N70" s="196"/>
      <c r="O70" s="196"/>
      <c r="P70" s="428"/>
      <c r="Q70" s="426">
        <f t="shared" si="59"/>
        <v>0</v>
      </c>
      <c r="R70" s="431"/>
      <c r="S70" s="428"/>
      <c r="T70" s="426">
        <f t="shared" si="62"/>
        <v>0</v>
      </c>
      <c r="U70" s="426">
        <f t="shared" si="60"/>
        <v>0</v>
      </c>
      <c r="V70" s="442">
        <f t="shared" si="4"/>
        <v>0</v>
      </c>
    </row>
    <row r="71" spans="1:22" ht="20.100000000000001" customHeight="1" x14ac:dyDescent="0.2">
      <c r="A71" s="422">
        <v>6</v>
      </c>
      <c r="B71" s="423"/>
      <c r="C71" s="290"/>
      <c r="D71" s="290"/>
      <c r="E71" s="290"/>
      <c r="F71" s="429"/>
      <c r="G71" s="426">
        <f t="shared" si="57"/>
        <v>0</v>
      </c>
      <c r="H71" s="432"/>
      <c r="I71" s="429"/>
      <c r="J71" s="426">
        <f t="shared" si="61"/>
        <v>0</v>
      </c>
      <c r="K71" s="426">
        <f t="shared" si="58"/>
        <v>0</v>
      </c>
      <c r="L71" s="445"/>
      <c r="M71" s="289"/>
      <c r="N71" s="290"/>
      <c r="O71" s="290"/>
      <c r="P71" s="429"/>
      <c r="Q71" s="426">
        <f t="shared" si="59"/>
        <v>0</v>
      </c>
      <c r="R71" s="432"/>
      <c r="S71" s="429"/>
      <c r="T71" s="426">
        <f t="shared" si="62"/>
        <v>0</v>
      </c>
      <c r="U71" s="426">
        <f t="shared" si="60"/>
        <v>0</v>
      </c>
      <c r="V71" s="442">
        <f t="shared" si="4"/>
        <v>0</v>
      </c>
    </row>
    <row r="72" spans="1:22" ht="20.100000000000001" customHeight="1" x14ac:dyDescent="0.2">
      <c r="A72" s="1091" t="s">
        <v>722</v>
      </c>
      <c r="B72" s="1092"/>
      <c r="C72" s="421">
        <f>SUM(C66:C70)</f>
        <v>0</v>
      </c>
      <c r="D72" s="421">
        <f t="shared" ref="D72:K72" si="63">SUM(D66:D70)</f>
        <v>0</v>
      </c>
      <c r="E72" s="421">
        <f t="shared" si="63"/>
        <v>0</v>
      </c>
      <c r="F72" s="421">
        <f t="shared" si="63"/>
        <v>0</v>
      </c>
      <c r="G72" s="421">
        <f t="shared" si="63"/>
        <v>0</v>
      </c>
      <c r="H72" s="421">
        <f t="shared" si="63"/>
        <v>0</v>
      </c>
      <c r="I72" s="421">
        <f t="shared" si="63"/>
        <v>0</v>
      </c>
      <c r="J72" s="421">
        <f t="shared" si="63"/>
        <v>0</v>
      </c>
      <c r="K72" s="421">
        <f t="shared" si="63"/>
        <v>0</v>
      </c>
      <c r="L72" s="445"/>
      <c r="M72" s="421">
        <f>SUM(M66:M70)</f>
        <v>0</v>
      </c>
      <c r="N72" s="421">
        <f t="shared" ref="N72:U72" si="64">SUM(N66:N70)</f>
        <v>0</v>
      </c>
      <c r="O72" s="421">
        <f t="shared" si="64"/>
        <v>0</v>
      </c>
      <c r="P72" s="421">
        <f t="shared" si="64"/>
        <v>0</v>
      </c>
      <c r="Q72" s="421">
        <f t="shared" si="64"/>
        <v>0</v>
      </c>
      <c r="R72" s="421">
        <f t="shared" si="64"/>
        <v>0</v>
      </c>
      <c r="S72" s="421">
        <f t="shared" si="64"/>
        <v>0</v>
      </c>
      <c r="T72" s="421">
        <f t="shared" si="64"/>
        <v>0</v>
      </c>
      <c r="U72" s="421">
        <f t="shared" si="64"/>
        <v>0</v>
      </c>
      <c r="V72" s="442">
        <f t="shared" ref="V72:V80" si="65">U72+K72</f>
        <v>0</v>
      </c>
    </row>
    <row r="73" spans="1:22" ht="20.100000000000001" customHeight="1" x14ac:dyDescent="0.2">
      <c r="A73" s="1044" t="s">
        <v>127</v>
      </c>
      <c r="B73" s="1046"/>
      <c r="C73" s="23"/>
      <c r="D73" s="23"/>
      <c r="E73" s="23"/>
      <c r="F73" s="23"/>
      <c r="G73" s="24"/>
      <c r="H73" s="23"/>
      <c r="I73" s="23"/>
      <c r="J73" s="24"/>
      <c r="K73" s="23"/>
      <c r="L73" s="445"/>
      <c r="M73" s="23"/>
      <c r="N73" s="23"/>
      <c r="O73" s="23"/>
      <c r="P73" s="23"/>
      <c r="Q73" s="24"/>
      <c r="R73" s="23"/>
      <c r="S73" s="23"/>
      <c r="T73" s="24"/>
      <c r="U73" s="23"/>
      <c r="V73" s="441"/>
    </row>
    <row r="74" spans="1:22" ht="20.100000000000001" customHeight="1" x14ac:dyDescent="0.2">
      <c r="A74" s="198">
        <v>1</v>
      </c>
      <c r="B74" s="200"/>
      <c r="C74" s="22"/>
      <c r="D74" s="22"/>
      <c r="E74" s="22"/>
      <c r="F74" s="427"/>
      <c r="G74" s="426">
        <f>C74+E74+F74+D74</f>
        <v>0</v>
      </c>
      <c r="H74" s="430"/>
      <c r="I74" s="427"/>
      <c r="J74" s="426">
        <f>H74+I74</f>
        <v>0</v>
      </c>
      <c r="K74" s="426">
        <f>G74+J74</f>
        <v>0</v>
      </c>
      <c r="L74" s="445"/>
      <c r="M74" s="211"/>
      <c r="N74" s="22"/>
      <c r="O74" s="22"/>
      <c r="P74" s="427"/>
      <c r="Q74" s="426">
        <f>M74+O74+P74+N74</f>
        <v>0</v>
      </c>
      <c r="R74" s="430"/>
      <c r="S74" s="427"/>
      <c r="T74" s="426">
        <f>R74+S74</f>
        <v>0</v>
      </c>
      <c r="U74" s="426">
        <f>Q74+T74</f>
        <v>0</v>
      </c>
      <c r="V74" s="442">
        <f t="shared" si="65"/>
        <v>0</v>
      </c>
    </row>
    <row r="75" spans="1:22" ht="20.100000000000001" customHeight="1" x14ac:dyDescent="0.2">
      <c r="A75" s="199">
        <v>2</v>
      </c>
      <c r="B75" s="201"/>
      <c r="C75" s="196"/>
      <c r="D75" s="196"/>
      <c r="E75" s="196"/>
      <c r="F75" s="428"/>
      <c r="G75" s="426">
        <f t="shared" ref="G75:G79" si="66">C75+E75+F75+D75</f>
        <v>0</v>
      </c>
      <c r="H75" s="431"/>
      <c r="I75" s="428"/>
      <c r="J75" s="426">
        <f>H75+I75</f>
        <v>0</v>
      </c>
      <c r="K75" s="426">
        <f t="shared" ref="K75:K79" si="67">G75+J75</f>
        <v>0</v>
      </c>
      <c r="L75" s="445"/>
      <c r="M75" s="214"/>
      <c r="N75" s="196"/>
      <c r="O75" s="196"/>
      <c r="P75" s="428"/>
      <c r="Q75" s="426">
        <f t="shared" ref="Q75:Q79" si="68">M75+O75+P75+N75</f>
        <v>0</v>
      </c>
      <c r="R75" s="431"/>
      <c r="S75" s="428"/>
      <c r="T75" s="426">
        <f>R75+S75</f>
        <v>0</v>
      </c>
      <c r="U75" s="426">
        <f t="shared" ref="U75:U79" si="69">Q75+T75</f>
        <v>0</v>
      </c>
      <c r="V75" s="442">
        <f t="shared" si="65"/>
        <v>0</v>
      </c>
    </row>
    <row r="76" spans="1:22" ht="20.100000000000001" customHeight="1" x14ac:dyDescent="0.2">
      <c r="A76" s="199">
        <v>3</v>
      </c>
      <c r="B76" s="201"/>
      <c r="C76" s="196"/>
      <c r="D76" s="196"/>
      <c r="E76" s="196"/>
      <c r="F76" s="428"/>
      <c r="G76" s="426">
        <f t="shared" si="66"/>
        <v>0</v>
      </c>
      <c r="H76" s="431"/>
      <c r="I76" s="428"/>
      <c r="J76" s="426">
        <f t="shared" ref="J76:J79" si="70">H76+I76</f>
        <v>0</v>
      </c>
      <c r="K76" s="426">
        <f t="shared" si="67"/>
        <v>0</v>
      </c>
      <c r="L76" s="445"/>
      <c r="M76" s="214"/>
      <c r="N76" s="196"/>
      <c r="O76" s="196"/>
      <c r="P76" s="428"/>
      <c r="Q76" s="426">
        <f t="shared" si="68"/>
        <v>0</v>
      </c>
      <c r="R76" s="431"/>
      <c r="S76" s="428"/>
      <c r="T76" s="426">
        <f t="shared" ref="T76:T79" si="71">R76+S76</f>
        <v>0</v>
      </c>
      <c r="U76" s="426">
        <f t="shared" si="69"/>
        <v>0</v>
      </c>
      <c r="V76" s="442">
        <f t="shared" si="65"/>
        <v>0</v>
      </c>
    </row>
    <row r="77" spans="1:22" ht="20.100000000000001" customHeight="1" x14ac:dyDescent="0.2">
      <c r="A77" s="199">
        <v>4</v>
      </c>
      <c r="B77" s="201"/>
      <c r="C77" s="196"/>
      <c r="D77" s="196"/>
      <c r="E77" s="196"/>
      <c r="F77" s="428"/>
      <c r="G77" s="426">
        <f t="shared" si="66"/>
        <v>0</v>
      </c>
      <c r="H77" s="431"/>
      <c r="I77" s="428"/>
      <c r="J77" s="426">
        <f t="shared" si="70"/>
        <v>0</v>
      </c>
      <c r="K77" s="426">
        <f t="shared" si="67"/>
        <v>0</v>
      </c>
      <c r="L77" s="445"/>
      <c r="M77" s="214"/>
      <c r="N77" s="196"/>
      <c r="O77" s="196"/>
      <c r="P77" s="428"/>
      <c r="Q77" s="426">
        <f t="shared" si="68"/>
        <v>0</v>
      </c>
      <c r="R77" s="431"/>
      <c r="S77" s="428"/>
      <c r="T77" s="426">
        <f t="shared" si="71"/>
        <v>0</v>
      </c>
      <c r="U77" s="426">
        <f t="shared" si="69"/>
        <v>0</v>
      </c>
      <c r="V77" s="442">
        <f t="shared" si="65"/>
        <v>0</v>
      </c>
    </row>
    <row r="78" spans="1:22" ht="20.100000000000001" customHeight="1" x14ac:dyDescent="0.2">
      <c r="A78" s="199">
        <v>5</v>
      </c>
      <c r="B78" s="201"/>
      <c r="C78" s="196"/>
      <c r="D78" s="196"/>
      <c r="E78" s="196"/>
      <c r="F78" s="428"/>
      <c r="G78" s="426">
        <f t="shared" si="66"/>
        <v>0</v>
      </c>
      <c r="H78" s="431"/>
      <c r="I78" s="428"/>
      <c r="J78" s="426">
        <f t="shared" si="70"/>
        <v>0</v>
      </c>
      <c r="K78" s="426">
        <f t="shared" si="67"/>
        <v>0</v>
      </c>
      <c r="L78" s="445"/>
      <c r="M78" s="214"/>
      <c r="N78" s="196"/>
      <c r="O78" s="196"/>
      <c r="P78" s="428"/>
      <c r="Q78" s="426">
        <f t="shared" si="68"/>
        <v>0</v>
      </c>
      <c r="R78" s="431"/>
      <c r="S78" s="428"/>
      <c r="T78" s="426">
        <f t="shared" si="71"/>
        <v>0</v>
      </c>
      <c r="U78" s="426">
        <f t="shared" si="69"/>
        <v>0</v>
      </c>
      <c r="V78" s="442">
        <f t="shared" si="65"/>
        <v>0</v>
      </c>
    </row>
    <row r="79" spans="1:22" ht="20.100000000000001" customHeight="1" x14ac:dyDescent="0.2">
      <c r="A79" s="422">
        <v>6</v>
      </c>
      <c r="B79" s="423"/>
      <c r="C79" s="290"/>
      <c r="D79" s="290"/>
      <c r="E79" s="290"/>
      <c r="F79" s="429"/>
      <c r="G79" s="426">
        <f t="shared" si="66"/>
        <v>0</v>
      </c>
      <c r="H79" s="432"/>
      <c r="I79" s="429"/>
      <c r="J79" s="426">
        <f t="shared" si="70"/>
        <v>0</v>
      </c>
      <c r="K79" s="426">
        <f t="shared" si="67"/>
        <v>0</v>
      </c>
      <c r="L79" s="445"/>
      <c r="M79" s="289"/>
      <c r="N79" s="290"/>
      <c r="O79" s="290"/>
      <c r="P79" s="429"/>
      <c r="Q79" s="426">
        <f t="shared" si="68"/>
        <v>0</v>
      </c>
      <c r="R79" s="432"/>
      <c r="S79" s="429"/>
      <c r="T79" s="426">
        <f t="shared" si="71"/>
        <v>0</v>
      </c>
      <c r="U79" s="426">
        <f t="shared" si="69"/>
        <v>0</v>
      </c>
      <c r="V79" s="442">
        <f t="shared" si="65"/>
        <v>0</v>
      </c>
    </row>
    <row r="80" spans="1:22" ht="20.100000000000001" customHeight="1" x14ac:dyDescent="0.2">
      <c r="A80" s="1091" t="s">
        <v>722</v>
      </c>
      <c r="B80" s="1092"/>
      <c r="C80" s="421">
        <f>SUM(C74:C78)</f>
        <v>0</v>
      </c>
      <c r="D80" s="421">
        <f t="shared" ref="D80:K80" si="72">SUM(D74:D78)</f>
        <v>0</v>
      </c>
      <c r="E80" s="421">
        <f t="shared" si="72"/>
        <v>0</v>
      </c>
      <c r="F80" s="421">
        <f t="shared" si="72"/>
        <v>0</v>
      </c>
      <c r="G80" s="421">
        <f t="shared" si="72"/>
        <v>0</v>
      </c>
      <c r="H80" s="421">
        <f t="shared" si="72"/>
        <v>0</v>
      </c>
      <c r="I80" s="421">
        <f t="shared" si="72"/>
        <v>0</v>
      </c>
      <c r="J80" s="421">
        <f t="shared" si="72"/>
        <v>0</v>
      </c>
      <c r="K80" s="421">
        <f t="shared" si="72"/>
        <v>0</v>
      </c>
      <c r="L80" s="445"/>
      <c r="M80" s="421">
        <f>SUM(M74:M78)</f>
        <v>0</v>
      </c>
      <c r="N80" s="421">
        <f t="shared" ref="N80:U80" si="73">SUM(N74:N78)</f>
        <v>0</v>
      </c>
      <c r="O80" s="421">
        <f t="shared" si="73"/>
        <v>0</v>
      </c>
      <c r="P80" s="421">
        <f t="shared" si="73"/>
        <v>0</v>
      </c>
      <c r="Q80" s="421">
        <f t="shared" si="73"/>
        <v>0</v>
      </c>
      <c r="R80" s="421">
        <f t="shared" si="73"/>
        <v>0</v>
      </c>
      <c r="S80" s="421">
        <f t="shared" si="73"/>
        <v>0</v>
      </c>
      <c r="T80" s="421">
        <f t="shared" si="73"/>
        <v>0</v>
      </c>
      <c r="U80" s="421">
        <f t="shared" si="73"/>
        <v>0</v>
      </c>
      <c r="V80" s="442">
        <f t="shared" si="65"/>
        <v>0</v>
      </c>
    </row>
    <row r="81" spans="1:22" ht="20.100000000000001" customHeight="1" x14ac:dyDescent="0.2">
      <c r="A81" s="1044" t="s">
        <v>326</v>
      </c>
      <c r="B81" s="1046"/>
      <c r="C81" s="23"/>
      <c r="D81" s="23"/>
      <c r="E81" s="23"/>
      <c r="F81" s="23"/>
      <c r="G81" s="24"/>
      <c r="H81" s="23"/>
      <c r="I81" s="23"/>
      <c r="J81" s="24"/>
      <c r="K81" s="23"/>
      <c r="L81" s="445"/>
      <c r="M81" s="23"/>
      <c r="N81" s="23"/>
      <c r="O81" s="23"/>
      <c r="P81" s="23"/>
      <c r="Q81" s="24"/>
      <c r="R81" s="23"/>
      <c r="S81" s="23"/>
      <c r="T81" s="24"/>
      <c r="U81" s="23"/>
      <c r="V81" s="441"/>
    </row>
    <row r="82" spans="1:22" ht="20.100000000000001" customHeight="1" x14ac:dyDescent="0.2">
      <c r="A82" s="198">
        <v>1</v>
      </c>
      <c r="B82" s="200"/>
      <c r="C82" s="22"/>
      <c r="D82" s="22"/>
      <c r="E82" s="22"/>
      <c r="F82" s="427"/>
      <c r="G82" s="426">
        <f>C82+E82+F82+D82</f>
        <v>0</v>
      </c>
      <c r="H82" s="430"/>
      <c r="I82" s="427"/>
      <c r="J82" s="426">
        <f>H82+I82</f>
        <v>0</v>
      </c>
      <c r="K82" s="426">
        <f>G82+J82</f>
        <v>0</v>
      </c>
      <c r="L82" s="445"/>
      <c r="M82" s="211"/>
      <c r="N82" s="22"/>
      <c r="O82" s="22"/>
      <c r="P82" s="427"/>
      <c r="Q82" s="426">
        <f>M82+O82+P82+N82</f>
        <v>0</v>
      </c>
      <c r="R82" s="430"/>
      <c r="S82" s="427"/>
      <c r="T82" s="426">
        <f>R82+S82</f>
        <v>0</v>
      </c>
      <c r="U82" s="426">
        <f>Q82+T82</f>
        <v>0</v>
      </c>
      <c r="V82" s="442">
        <f t="shared" ref="V82:V88" si="74">U82+K82</f>
        <v>0</v>
      </c>
    </row>
    <row r="83" spans="1:22" ht="20.100000000000001" customHeight="1" x14ac:dyDescent="0.2">
      <c r="A83" s="199">
        <v>2</v>
      </c>
      <c r="B83" s="201"/>
      <c r="C83" s="196"/>
      <c r="D83" s="196"/>
      <c r="E83" s="196"/>
      <c r="F83" s="428"/>
      <c r="G83" s="426">
        <f t="shared" ref="G83:G87" si="75">C83+E83+F83+D83</f>
        <v>0</v>
      </c>
      <c r="H83" s="431"/>
      <c r="I83" s="428"/>
      <c r="J83" s="426">
        <f>H83+I83</f>
        <v>0</v>
      </c>
      <c r="K83" s="426">
        <f t="shared" ref="K83:K87" si="76">G83+J83</f>
        <v>0</v>
      </c>
      <c r="L83" s="445"/>
      <c r="M83" s="214"/>
      <c r="N83" s="196"/>
      <c r="O83" s="196"/>
      <c r="P83" s="428"/>
      <c r="Q83" s="426">
        <f t="shared" ref="Q83:Q87" si="77">M83+O83+P83+N83</f>
        <v>0</v>
      </c>
      <c r="R83" s="431"/>
      <c r="S83" s="428"/>
      <c r="T83" s="426">
        <f>R83+S83</f>
        <v>0</v>
      </c>
      <c r="U83" s="426">
        <f t="shared" ref="U83:U87" si="78">Q83+T83</f>
        <v>0</v>
      </c>
      <c r="V83" s="442">
        <f t="shared" si="74"/>
        <v>0</v>
      </c>
    </row>
    <row r="84" spans="1:22" ht="20.100000000000001" customHeight="1" x14ac:dyDescent="0.2">
      <c r="A84" s="199">
        <v>3</v>
      </c>
      <c r="B84" s="201"/>
      <c r="C84" s="196"/>
      <c r="D84" s="196"/>
      <c r="E84" s="196"/>
      <c r="F84" s="428"/>
      <c r="G84" s="426">
        <f t="shared" si="75"/>
        <v>0</v>
      </c>
      <c r="H84" s="431"/>
      <c r="I84" s="428"/>
      <c r="J84" s="426">
        <f t="shared" ref="J84:J87" si="79">H84+I84</f>
        <v>0</v>
      </c>
      <c r="K84" s="426">
        <f t="shared" si="76"/>
        <v>0</v>
      </c>
      <c r="L84" s="445"/>
      <c r="M84" s="214"/>
      <c r="N84" s="196"/>
      <c r="O84" s="196"/>
      <c r="P84" s="428"/>
      <c r="Q84" s="426">
        <f t="shared" si="77"/>
        <v>0</v>
      </c>
      <c r="R84" s="431"/>
      <c r="S84" s="428"/>
      <c r="T84" s="426">
        <f t="shared" ref="T84:T87" si="80">R84+S84</f>
        <v>0</v>
      </c>
      <c r="U84" s="426">
        <f t="shared" si="78"/>
        <v>0</v>
      </c>
      <c r="V84" s="442">
        <f t="shared" si="74"/>
        <v>0</v>
      </c>
    </row>
    <row r="85" spans="1:22" ht="20.100000000000001" customHeight="1" x14ac:dyDescent="0.2">
      <c r="A85" s="199">
        <v>4</v>
      </c>
      <c r="B85" s="201"/>
      <c r="C85" s="196"/>
      <c r="D85" s="196"/>
      <c r="E85" s="196"/>
      <c r="F85" s="428"/>
      <c r="G85" s="426">
        <f t="shared" si="75"/>
        <v>0</v>
      </c>
      <c r="H85" s="431"/>
      <c r="I85" s="428"/>
      <c r="J85" s="426">
        <f t="shared" si="79"/>
        <v>0</v>
      </c>
      <c r="K85" s="426">
        <f t="shared" si="76"/>
        <v>0</v>
      </c>
      <c r="L85" s="445"/>
      <c r="M85" s="214"/>
      <c r="N85" s="196"/>
      <c r="O85" s="196"/>
      <c r="P85" s="428"/>
      <c r="Q85" s="426">
        <f t="shared" si="77"/>
        <v>0</v>
      </c>
      <c r="R85" s="431"/>
      <c r="S85" s="428"/>
      <c r="T85" s="426">
        <f t="shared" si="80"/>
        <v>0</v>
      </c>
      <c r="U85" s="426">
        <f t="shared" si="78"/>
        <v>0</v>
      </c>
      <c r="V85" s="442">
        <f t="shared" si="74"/>
        <v>0</v>
      </c>
    </row>
    <row r="86" spans="1:22" ht="20.100000000000001" customHeight="1" x14ac:dyDescent="0.2">
      <c r="A86" s="199">
        <v>5</v>
      </c>
      <c r="B86" s="201"/>
      <c r="C86" s="196"/>
      <c r="D86" s="196"/>
      <c r="E86" s="196"/>
      <c r="F86" s="428"/>
      <c r="G86" s="426">
        <f t="shared" si="75"/>
        <v>0</v>
      </c>
      <c r="H86" s="431"/>
      <c r="I86" s="428"/>
      <c r="J86" s="426">
        <f t="shared" si="79"/>
        <v>0</v>
      </c>
      <c r="K86" s="426">
        <f t="shared" si="76"/>
        <v>0</v>
      </c>
      <c r="L86" s="445"/>
      <c r="M86" s="214"/>
      <c r="N86" s="196"/>
      <c r="O86" s="196"/>
      <c r="P86" s="428"/>
      <c r="Q86" s="426">
        <f t="shared" si="77"/>
        <v>0</v>
      </c>
      <c r="R86" s="431"/>
      <c r="S86" s="428"/>
      <c r="T86" s="426">
        <f t="shared" si="80"/>
        <v>0</v>
      </c>
      <c r="U86" s="426">
        <f t="shared" si="78"/>
        <v>0</v>
      </c>
      <c r="V86" s="442">
        <f t="shared" si="74"/>
        <v>0</v>
      </c>
    </row>
    <row r="87" spans="1:22" ht="20.100000000000001" customHeight="1" x14ac:dyDescent="0.2">
      <c r="A87" s="422">
        <v>6</v>
      </c>
      <c r="B87" s="423"/>
      <c r="C87" s="290"/>
      <c r="D87" s="290"/>
      <c r="E87" s="290"/>
      <c r="F87" s="429"/>
      <c r="G87" s="426">
        <f t="shared" si="75"/>
        <v>0</v>
      </c>
      <c r="H87" s="432"/>
      <c r="I87" s="429"/>
      <c r="J87" s="426">
        <f t="shared" si="79"/>
        <v>0</v>
      </c>
      <c r="K87" s="426">
        <f t="shared" si="76"/>
        <v>0</v>
      </c>
      <c r="L87" s="445"/>
      <c r="M87" s="289"/>
      <c r="N87" s="290"/>
      <c r="O87" s="290"/>
      <c r="P87" s="429"/>
      <c r="Q87" s="426">
        <f t="shared" si="77"/>
        <v>0</v>
      </c>
      <c r="R87" s="432"/>
      <c r="S87" s="429"/>
      <c r="T87" s="426">
        <f t="shared" si="80"/>
        <v>0</v>
      </c>
      <c r="U87" s="426">
        <f t="shared" si="78"/>
        <v>0</v>
      </c>
      <c r="V87" s="442">
        <f t="shared" si="74"/>
        <v>0</v>
      </c>
    </row>
    <row r="88" spans="1:22" ht="20.100000000000001" customHeight="1" x14ac:dyDescent="0.2">
      <c r="A88" s="1091" t="s">
        <v>722</v>
      </c>
      <c r="B88" s="1092"/>
      <c r="C88" s="421">
        <f>SUM(C82:C86)</f>
        <v>0</v>
      </c>
      <c r="D88" s="421">
        <f t="shared" ref="D88:K88" si="81">SUM(D82:D86)</f>
        <v>0</v>
      </c>
      <c r="E88" s="421">
        <f t="shared" si="81"/>
        <v>0</v>
      </c>
      <c r="F88" s="421">
        <f t="shared" si="81"/>
        <v>0</v>
      </c>
      <c r="G88" s="421">
        <f t="shared" si="81"/>
        <v>0</v>
      </c>
      <c r="H88" s="421">
        <f t="shared" si="81"/>
        <v>0</v>
      </c>
      <c r="I88" s="421">
        <f t="shared" si="81"/>
        <v>0</v>
      </c>
      <c r="J88" s="421">
        <f t="shared" si="81"/>
        <v>0</v>
      </c>
      <c r="K88" s="421">
        <f t="shared" si="81"/>
        <v>0</v>
      </c>
      <c r="L88" s="445"/>
      <c r="M88" s="421">
        <f>SUM(M82:M86)</f>
        <v>0</v>
      </c>
      <c r="N88" s="421">
        <f t="shared" ref="N88:U88" si="82">SUM(N82:N86)</f>
        <v>0</v>
      </c>
      <c r="O88" s="421">
        <f t="shared" si="82"/>
        <v>0</v>
      </c>
      <c r="P88" s="421">
        <f t="shared" si="82"/>
        <v>0</v>
      </c>
      <c r="Q88" s="421">
        <f t="shared" si="82"/>
        <v>0</v>
      </c>
      <c r="R88" s="421">
        <f t="shared" si="82"/>
        <v>0</v>
      </c>
      <c r="S88" s="421">
        <f t="shared" si="82"/>
        <v>0</v>
      </c>
      <c r="T88" s="421">
        <f t="shared" si="82"/>
        <v>0</v>
      </c>
      <c r="U88" s="421">
        <f t="shared" si="82"/>
        <v>0</v>
      </c>
      <c r="V88" s="442">
        <f t="shared" si="74"/>
        <v>0</v>
      </c>
    </row>
    <row r="89" spans="1:22" ht="20.100000000000001" customHeight="1" x14ac:dyDescent="0.2">
      <c r="A89" s="1044" t="s">
        <v>880</v>
      </c>
      <c r="B89" s="1046"/>
      <c r="C89" s="23"/>
      <c r="D89" s="23"/>
      <c r="E89" s="23"/>
      <c r="F89" s="23"/>
      <c r="G89" s="24"/>
      <c r="H89" s="23"/>
      <c r="I89" s="23"/>
      <c r="J89" s="24"/>
      <c r="K89" s="23"/>
      <c r="L89" s="445"/>
      <c r="M89" s="23"/>
      <c r="N89" s="23"/>
      <c r="O89" s="23"/>
      <c r="P89" s="23"/>
      <c r="Q89" s="24"/>
      <c r="R89" s="23"/>
      <c r="S89" s="23"/>
      <c r="T89" s="24"/>
      <c r="U89" s="23"/>
      <c r="V89" s="441"/>
    </row>
    <row r="90" spans="1:22" ht="20.100000000000001" customHeight="1" x14ac:dyDescent="0.2">
      <c r="A90" s="198">
        <v>1</v>
      </c>
      <c r="B90" s="200"/>
      <c r="C90" s="22"/>
      <c r="D90" s="22"/>
      <c r="E90" s="22"/>
      <c r="F90" s="427"/>
      <c r="G90" s="426">
        <f>C90+E90+F90+D90</f>
        <v>0</v>
      </c>
      <c r="H90" s="430"/>
      <c r="I90" s="427"/>
      <c r="J90" s="426">
        <f>H90+I90</f>
        <v>0</v>
      </c>
      <c r="K90" s="426">
        <f>G90+J90</f>
        <v>0</v>
      </c>
      <c r="L90" s="445"/>
      <c r="M90" s="211"/>
      <c r="N90" s="22"/>
      <c r="O90" s="22"/>
      <c r="P90" s="427"/>
      <c r="Q90" s="426">
        <f>M90+O90+P90+N90</f>
        <v>0</v>
      </c>
      <c r="R90" s="430"/>
      <c r="S90" s="427"/>
      <c r="T90" s="426">
        <f>R90+S90</f>
        <v>0</v>
      </c>
      <c r="U90" s="426">
        <f>Q90+T90</f>
        <v>0</v>
      </c>
      <c r="V90" s="442">
        <f t="shared" ref="V90:V96" si="83">U90+K90</f>
        <v>0</v>
      </c>
    </row>
    <row r="91" spans="1:22" ht="20.100000000000001" customHeight="1" x14ac:dyDescent="0.2">
      <c r="A91" s="199">
        <v>2</v>
      </c>
      <c r="B91" s="201"/>
      <c r="C91" s="196"/>
      <c r="D91" s="196"/>
      <c r="E91" s="196"/>
      <c r="F91" s="428"/>
      <c r="G91" s="426">
        <f t="shared" ref="G91:G95" si="84">C91+E91+F91+D91</f>
        <v>0</v>
      </c>
      <c r="H91" s="431"/>
      <c r="I91" s="428"/>
      <c r="J91" s="426">
        <f>H91+I91</f>
        <v>0</v>
      </c>
      <c r="K91" s="426">
        <f t="shared" ref="K91:K95" si="85">G91+J91</f>
        <v>0</v>
      </c>
      <c r="L91" s="445"/>
      <c r="M91" s="214"/>
      <c r="N91" s="196"/>
      <c r="O91" s="196"/>
      <c r="P91" s="428"/>
      <c r="Q91" s="426">
        <f t="shared" ref="Q91:Q95" si="86">M91+O91+P91+N91</f>
        <v>0</v>
      </c>
      <c r="R91" s="431"/>
      <c r="S91" s="428"/>
      <c r="T91" s="426">
        <f>R91+S91</f>
        <v>0</v>
      </c>
      <c r="U91" s="426">
        <f t="shared" ref="U91:U95" si="87">Q91+T91</f>
        <v>0</v>
      </c>
      <c r="V91" s="442">
        <f t="shared" si="83"/>
        <v>0</v>
      </c>
    </row>
    <row r="92" spans="1:22" ht="20.100000000000001" customHeight="1" x14ac:dyDescent="0.2">
      <c r="A92" s="199">
        <v>3</v>
      </c>
      <c r="B92" s="201"/>
      <c r="C92" s="196"/>
      <c r="D92" s="196"/>
      <c r="E92" s="196"/>
      <c r="F92" s="428"/>
      <c r="G92" s="426">
        <f t="shared" si="84"/>
        <v>0</v>
      </c>
      <c r="H92" s="431"/>
      <c r="I92" s="428"/>
      <c r="J92" s="426">
        <f t="shared" ref="J92:J95" si="88">H92+I92</f>
        <v>0</v>
      </c>
      <c r="K92" s="426">
        <f t="shared" si="85"/>
        <v>0</v>
      </c>
      <c r="L92" s="445"/>
      <c r="M92" s="214"/>
      <c r="N92" s="196"/>
      <c r="O92" s="196"/>
      <c r="P92" s="428"/>
      <c r="Q92" s="426">
        <f t="shared" si="86"/>
        <v>0</v>
      </c>
      <c r="R92" s="431"/>
      <c r="S92" s="428"/>
      <c r="T92" s="426">
        <f t="shared" ref="T92:T95" si="89">R92+S92</f>
        <v>0</v>
      </c>
      <c r="U92" s="426">
        <f t="shared" si="87"/>
        <v>0</v>
      </c>
      <c r="V92" s="442">
        <f t="shared" si="83"/>
        <v>0</v>
      </c>
    </row>
    <row r="93" spans="1:22" ht="20.100000000000001" customHeight="1" x14ac:dyDescent="0.2">
      <c r="A93" s="199">
        <v>4</v>
      </c>
      <c r="B93" s="201"/>
      <c r="C93" s="196"/>
      <c r="D93" s="196"/>
      <c r="E93" s="196"/>
      <c r="F93" s="428"/>
      <c r="G93" s="426">
        <f t="shared" si="84"/>
        <v>0</v>
      </c>
      <c r="H93" s="431"/>
      <c r="I93" s="428"/>
      <c r="J93" s="426">
        <f t="shared" si="88"/>
        <v>0</v>
      </c>
      <c r="K93" s="426">
        <f t="shared" si="85"/>
        <v>0</v>
      </c>
      <c r="L93" s="445"/>
      <c r="M93" s="214"/>
      <c r="N93" s="196"/>
      <c r="O93" s="196"/>
      <c r="P93" s="428"/>
      <c r="Q93" s="426">
        <f t="shared" si="86"/>
        <v>0</v>
      </c>
      <c r="R93" s="431"/>
      <c r="S93" s="428"/>
      <c r="T93" s="426">
        <f t="shared" si="89"/>
        <v>0</v>
      </c>
      <c r="U93" s="426">
        <f t="shared" si="87"/>
        <v>0</v>
      </c>
      <c r="V93" s="442">
        <f t="shared" si="83"/>
        <v>0</v>
      </c>
    </row>
    <row r="94" spans="1:22" ht="20.100000000000001" customHeight="1" x14ac:dyDescent="0.2">
      <c r="A94" s="199">
        <v>5</v>
      </c>
      <c r="B94" s="201"/>
      <c r="C94" s="196"/>
      <c r="D94" s="196"/>
      <c r="E94" s="196"/>
      <c r="F94" s="428"/>
      <c r="G94" s="426">
        <f t="shared" si="84"/>
        <v>0</v>
      </c>
      <c r="H94" s="431"/>
      <c r="I94" s="428"/>
      <c r="J94" s="426">
        <f t="shared" si="88"/>
        <v>0</v>
      </c>
      <c r="K94" s="426">
        <f t="shared" si="85"/>
        <v>0</v>
      </c>
      <c r="L94" s="445"/>
      <c r="M94" s="214"/>
      <c r="N94" s="196"/>
      <c r="O94" s="196"/>
      <c r="P94" s="428"/>
      <c r="Q94" s="426">
        <f t="shared" si="86"/>
        <v>0</v>
      </c>
      <c r="R94" s="431"/>
      <c r="S94" s="428"/>
      <c r="T94" s="426">
        <f t="shared" si="89"/>
        <v>0</v>
      </c>
      <c r="U94" s="426">
        <f t="shared" si="87"/>
        <v>0</v>
      </c>
      <c r="V94" s="442">
        <f t="shared" si="83"/>
        <v>0</v>
      </c>
    </row>
    <row r="95" spans="1:22" ht="20.100000000000001" customHeight="1" x14ac:dyDescent="0.2">
      <c r="A95" s="422">
        <v>6</v>
      </c>
      <c r="B95" s="423"/>
      <c r="C95" s="290"/>
      <c r="D95" s="290"/>
      <c r="E95" s="290"/>
      <c r="F95" s="429"/>
      <c r="G95" s="426">
        <f t="shared" si="84"/>
        <v>0</v>
      </c>
      <c r="H95" s="432"/>
      <c r="I95" s="429"/>
      <c r="J95" s="426">
        <f t="shared" si="88"/>
        <v>0</v>
      </c>
      <c r="K95" s="426">
        <f t="shared" si="85"/>
        <v>0</v>
      </c>
      <c r="L95" s="445"/>
      <c r="M95" s="289"/>
      <c r="N95" s="290"/>
      <c r="O95" s="290"/>
      <c r="P95" s="429"/>
      <c r="Q95" s="426">
        <f t="shared" si="86"/>
        <v>0</v>
      </c>
      <c r="R95" s="432"/>
      <c r="S95" s="429"/>
      <c r="T95" s="426">
        <f t="shared" si="89"/>
        <v>0</v>
      </c>
      <c r="U95" s="426">
        <f t="shared" si="87"/>
        <v>0</v>
      </c>
      <c r="V95" s="442">
        <f t="shared" si="83"/>
        <v>0</v>
      </c>
    </row>
    <row r="96" spans="1:22" ht="20.100000000000001" customHeight="1" x14ac:dyDescent="0.2">
      <c r="A96" s="1091" t="s">
        <v>722</v>
      </c>
      <c r="B96" s="1092"/>
      <c r="C96" s="421">
        <f>SUM(C90:C94)</f>
        <v>0</v>
      </c>
      <c r="D96" s="421">
        <f t="shared" ref="D96:K96" si="90">SUM(D90:D94)</f>
        <v>0</v>
      </c>
      <c r="E96" s="421">
        <f t="shared" si="90"/>
        <v>0</v>
      </c>
      <c r="F96" s="421">
        <f t="shared" si="90"/>
        <v>0</v>
      </c>
      <c r="G96" s="421">
        <f t="shared" si="90"/>
        <v>0</v>
      </c>
      <c r="H96" s="421">
        <f t="shared" si="90"/>
        <v>0</v>
      </c>
      <c r="I96" s="421">
        <f t="shared" si="90"/>
        <v>0</v>
      </c>
      <c r="J96" s="421">
        <f t="shared" si="90"/>
        <v>0</v>
      </c>
      <c r="K96" s="421">
        <f t="shared" si="90"/>
        <v>0</v>
      </c>
      <c r="L96" s="445"/>
      <c r="M96" s="421">
        <f>SUM(M90:M94)</f>
        <v>0</v>
      </c>
      <c r="N96" s="421">
        <f t="shared" ref="N96:U96" si="91">SUM(N90:N94)</f>
        <v>0</v>
      </c>
      <c r="O96" s="421">
        <f t="shared" si="91"/>
        <v>0</v>
      </c>
      <c r="P96" s="421">
        <f t="shared" si="91"/>
        <v>0</v>
      </c>
      <c r="Q96" s="421">
        <f t="shared" si="91"/>
        <v>0</v>
      </c>
      <c r="R96" s="421">
        <f t="shared" si="91"/>
        <v>0</v>
      </c>
      <c r="S96" s="421">
        <f t="shared" si="91"/>
        <v>0</v>
      </c>
      <c r="T96" s="421">
        <f t="shared" si="91"/>
        <v>0</v>
      </c>
      <c r="U96" s="421">
        <f t="shared" si="91"/>
        <v>0</v>
      </c>
      <c r="V96" s="442">
        <f t="shared" si="83"/>
        <v>0</v>
      </c>
    </row>
    <row r="97" spans="1:22" ht="34.5" customHeight="1" x14ac:dyDescent="0.2">
      <c r="A97" s="1088" t="s">
        <v>114</v>
      </c>
      <c r="B97" s="1089"/>
      <c r="C97" s="443">
        <f>C16+C24+C32+C40+C48+C56+C64+C72+C80+C96+C88</f>
        <v>0</v>
      </c>
      <c r="D97" s="443">
        <f t="shared" ref="D97:M97" si="92">D16+D24+D32+D40+D48+D56+D64+D72+D80+D96+D88</f>
        <v>0</v>
      </c>
      <c r="E97" s="443">
        <f t="shared" si="92"/>
        <v>0</v>
      </c>
      <c r="F97" s="443">
        <f t="shared" si="92"/>
        <v>0</v>
      </c>
      <c r="G97" s="443">
        <f t="shared" si="92"/>
        <v>0</v>
      </c>
      <c r="H97" s="443">
        <f t="shared" si="92"/>
        <v>0</v>
      </c>
      <c r="I97" s="443">
        <f t="shared" si="92"/>
        <v>0</v>
      </c>
      <c r="J97" s="443">
        <f t="shared" si="92"/>
        <v>0</v>
      </c>
      <c r="K97" s="443">
        <f t="shared" si="92"/>
        <v>0</v>
      </c>
      <c r="L97" s="446"/>
      <c r="M97" s="443">
        <f t="shared" si="92"/>
        <v>0</v>
      </c>
      <c r="N97" s="443">
        <f t="shared" ref="N97" si="93">N16+N24+N32+N40+N48+N56+N64+N72+N80+N96+N88</f>
        <v>0</v>
      </c>
      <c r="O97" s="443">
        <f t="shared" ref="O97" si="94">O16+O24+O32+O40+O48+O56+O64+O72+O80+O96+O88</f>
        <v>0</v>
      </c>
      <c r="P97" s="443">
        <f t="shared" ref="P97" si="95">P16+P24+P32+P40+P48+P56+P64+P72+P80+P96+P88</f>
        <v>0</v>
      </c>
      <c r="Q97" s="443">
        <f t="shared" ref="Q97" si="96">Q16+Q24+Q32+Q40+Q48+Q56+Q64+Q72+Q80+Q96+Q88</f>
        <v>0</v>
      </c>
      <c r="R97" s="443">
        <f t="shared" ref="R97" si="97">R16+R24+R32+R40+R48+R56+R64+R72+R80+R96+R88</f>
        <v>0</v>
      </c>
      <c r="S97" s="443">
        <f t="shared" ref="S97" si="98">S16+S24+S32+S40+S48+S56+S64+S72+S80+S96+S88</f>
        <v>0</v>
      </c>
      <c r="T97" s="443">
        <f t="shared" ref="T97" si="99">T16+T24+T32+T40+T48+T56+T64+T72+T80+T96+T88</f>
        <v>0</v>
      </c>
      <c r="U97" s="443">
        <f t="shared" ref="U97" si="100">U16+U24+U32+U40+U48+U56+U64+U72+U80+U96+U88</f>
        <v>0</v>
      </c>
      <c r="V97" s="443">
        <f t="shared" ref="V97" si="101">V16+V24+V32+V40+V48+V56+V64+V72+V80+V96+V88</f>
        <v>0</v>
      </c>
    </row>
    <row r="101" spans="1:22" x14ac:dyDescent="0.2">
      <c r="B101" s="453"/>
      <c r="C101" s="453"/>
      <c r="D101" s="453"/>
      <c r="E101" s="453"/>
      <c r="F101" s="453"/>
      <c r="Q101" s="453"/>
      <c r="R101" s="453"/>
      <c r="S101" s="453"/>
      <c r="T101" s="453"/>
      <c r="U101" s="453"/>
      <c r="V101" s="455"/>
    </row>
    <row r="102" spans="1:22" ht="18" x14ac:dyDescent="0.25">
      <c r="B102" s="454" t="s">
        <v>898</v>
      </c>
      <c r="C102" s="452"/>
      <c r="D102" s="452"/>
      <c r="E102" s="452"/>
      <c r="Q102" s="454" t="s">
        <v>899</v>
      </c>
      <c r="R102" s="452"/>
      <c r="S102" s="452"/>
      <c r="T102" s="452"/>
    </row>
  </sheetData>
  <mergeCells count="40">
    <mergeCell ref="U1:V1"/>
    <mergeCell ref="A81:B81"/>
    <mergeCell ref="A88:B88"/>
    <mergeCell ref="A89:B89"/>
    <mergeCell ref="A96:B96"/>
    <mergeCell ref="A65:B65"/>
    <mergeCell ref="A72:B72"/>
    <mergeCell ref="A73:B73"/>
    <mergeCell ref="A80:B80"/>
    <mergeCell ref="C7:G7"/>
    <mergeCell ref="M5:U5"/>
    <mergeCell ref="A9:K9"/>
    <mergeCell ref="M9:U9"/>
    <mergeCell ref="A17:K17"/>
    <mergeCell ref="M17:U17"/>
    <mergeCell ref="C3:K3"/>
    <mergeCell ref="A97:B97"/>
    <mergeCell ref="V5:V8"/>
    <mergeCell ref="A49:B49"/>
    <mergeCell ref="A56:B56"/>
    <mergeCell ref="A57:B57"/>
    <mergeCell ref="A64:B64"/>
    <mergeCell ref="A40:B40"/>
    <mergeCell ref="A41:B41"/>
    <mergeCell ref="A48:B48"/>
    <mergeCell ref="A33:B33"/>
    <mergeCell ref="K7:K8"/>
    <mergeCell ref="A16:B16"/>
    <mergeCell ref="A24:B24"/>
    <mergeCell ref="A25:B25"/>
    <mergeCell ref="A32:B32"/>
    <mergeCell ref="C6:K6"/>
    <mergeCell ref="H7:J7"/>
    <mergeCell ref="C5:K5"/>
    <mergeCell ref="A2:V2"/>
    <mergeCell ref="A5:B8"/>
    <mergeCell ref="M6:U6"/>
    <mergeCell ref="M7:Q7"/>
    <mergeCell ref="R7:T7"/>
    <mergeCell ref="U7:U8"/>
  </mergeCells>
  <hyperlinks>
    <hyperlink ref="C7:G7" location="PQF!A1" display="PQF!A1"/>
    <hyperlink ref="H7:J7" location="PQF!A1" display="PQF!A1"/>
    <hyperlink ref="R7:T7" location="PQF!A1" display="PQF!A1"/>
    <hyperlink ref="M7:Q7" location="PQF!A1" display="PQF!A1"/>
  </hyperlinks>
  <printOptions horizontalCentered="1"/>
  <pageMargins left="0.25" right="0.25" top="0.25" bottom="0.25" header="0.5" footer="0.5"/>
  <pageSetup paperSize="9" scale="88" fitToWidth="0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G105"/>
  <sheetViews>
    <sheetView view="pageBreakPreview" topLeftCell="C1" zoomScale="80" zoomScaleNormal="69" zoomScaleSheetLayoutView="80" workbookViewId="0">
      <selection activeCell="W1" sqref="W1:X1"/>
    </sheetView>
  </sheetViews>
  <sheetFormatPr defaultRowHeight="15.75" x14ac:dyDescent="0.2"/>
  <cols>
    <col min="1" max="1" width="3.7109375" style="39" customWidth="1"/>
    <col min="2" max="2" width="22.7109375" style="142" customWidth="1"/>
    <col min="3" max="12" width="8.7109375" style="1" customWidth="1"/>
    <col min="13" max="13" width="1.28515625" style="1" customWidth="1"/>
    <col min="14" max="23" width="8.7109375" style="1" customWidth="1"/>
    <col min="24" max="24" width="13.7109375" style="440" customWidth="1"/>
    <col min="25" max="31" width="14.28515625" style="1" customWidth="1"/>
    <col min="32" max="246" width="9.140625" style="1"/>
    <col min="247" max="247" width="38.5703125" style="1" customWidth="1"/>
    <col min="248" max="248" width="6.5703125" style="1" customWidth="1"/>
    <col min="249" max="249" width="7.7109375" style="1" bestFit="1" customWidth="1"/>
    <col min="250" max="250" width="7.28515625" style="1" customWidth="1"/>
    <col min="251" max="251" width="6.5703125" style="1" bestFit="1" customWidth="1"/>
    <col min="252" max="252" width="7.28515625" style="1" bestFit="1" customWidth="1"/>
    <col min="253" max="253" width="8.140625" style="1" customWidth="1"/>
    <col min="254" max="254" width="7.140625" style="1" customWidth="1"/>
    <col min="255" max="255" width="7.7109375" style="1" bestFit="1" customWidth="1"/>
    <col min="256" max="256" width="7.28515625" style="1" customWidth="1"/>
    <col min="257" max="257" width="7" style="1" customWidth="1"/>
    <col min="258" max="258" width="7.5703125" style="1" customWidth="1"/>
    <col min="259" max="259" width="7.140625" style="1" customWidth="1"/>
    <col min="260" max="260" width="7" style="1" customWidth="1"/>
    <col min="261" max="261" width="7.5703125" style="1" customWidth="1"/>
    <col min="262" max="262" width="7.140625" style="1" customWidth="1"/>
    <col min="263" max="279" width="8.7109375" style="1" customWidth="1"/>
    <col min="280" max="280" width="36.85546875" style="1" customWidth="1"/>
    <col min="281" max="287" width="14.28515625" style="1" customWidth="1"/>
    <col min="288" max="502" width="9.140625" style="1"/>
    <col min="503" max="503" width="38.5703125" style="1" customWidth="1"/>
    <col min="504" max="504" width="6.5703125" style="1" customWidth="1"/>
    <col min="505" max="505" width="7.7109375" style="1" bestFit="1" customWidth="1"/>
    <col min="506" max="506" width="7.28515625" style="1" customWidth="1"/>
    <col min="507" max="507" width="6.5703125" style="1" bestFit="1" customWidth="1"/>
    <col min="508" max="508" width="7.28515625" style="1" bestFit="1" customWidth="1"/>
    <col min="509" max="509" width="8.140625" style="1" customWidth="1"/>
    <col min="510" max="510" width="7.140625" style="1" customWidth="1"/>
    <col min="511" max="511" width="7.7109375" style="1" bestFit="1" customWidth="1"/>
    <col min="512" max="512" width="7.28515625" style="1" customWidth="1"/>
    <col min="513" max="513" width="7" style="1" customWidth="1"/>
    <col min="514" max="514" width="7.5703125" style="1" customWidth="1"/>
    <col min="515" max="515" width="7.140625" style="1" customWidth="1"/>
    <col min="516" max="516" width="7" style="1" customWidth="1"/>
    <col min="517" max="517" width="7.5703125" style="1" customWidth="1"/>
    <col min="518" max="518" width="7.140625" style="1" customWidth="1"/>
    <col min="519" max="535" width="8.7109375" style="1" customWidth="1"/>
    <col min="536" max="536" width="36.85546875" style="1" customWidth="1"/>
    <col min="537" max="543" width="14.28515625" style="1" customWidth="1"/>
    <col min="544" max="758" width="9.140625" style="1"/>
    <col min="759" max="759" width="38.5703125" style="1" customWidth="1"/>
    <col min="760" max="760" width="6.5703125" style="1" customWidth="1"/>
    <col min="761" max="761" width="7.7109375" style="1" bestFit="1" customWidth="1"/>
    <col min="762" max="762" width="7.28515625" style="1" customWidth="1"/>
    <col min="763" max="763" width="6.5703125" style="1" bestFit="1" customWidth="1"/>
    <col min="764" max="764" width="7.28515625" style="1" bestFit="1" customWidth="1"/>
    <col min="765" max="765" width="8.140625" style="1" customWidth="1"/>
    <col min="766" max="766" width="7.140625" style="1" customWidth="1"/>
    <col min="767" max="767" width="7.7109375" style="1" bestFit="1" customWidth="1"/>
    <col min="768" max="768" width="7.28515625" style="1" customWidth="1"/>
    <col min="769" max="769" width="7" style="1" customWidth="1"/>
    <col min="770" max="770" width="7.5703125" style="1" customWidth="1"/>
    <col min="771" max="771" width="7.140625" style="1" customWidth="1"/>
    <col min="772" max="772" width="7" style="1" customWidth="1"/>
    <col min="773" max="773" width="7.5703125" style="1" customWidth="1"/>
    <col min="774" max="774" width="7.140625" style="1" customWidth="1"/>
    <col min="775" max="791" width="8.7109375" style="1" customWidth="1"/>
    <col min="792" max="792" width="36.85546875" style="1" customWidth="1"/>
    <col min="793" max="799" width="14.28515625" style="1" customWidth="1"/>
    <col min="800" max="1014" width="9.140625" style="1"/>
    <col min="1015" max="1015" width="38.5703125" style="1" customWidth="1"/>
    <col min="1016" max="1016" width="6.5703125" style="1" customWidth="1"/>
    <col min="1017" max="1017" width="7.7109375" style="1" bestFit="1" customWidth="1"/>
    <col min="1018" max="1018" width="7.28515625" style="1" customWidth="1"/>
    <col min="1019" max="1019" width="6.5703125" style="1" bestFit="1" customWidth="1"/>
    <col min="1020" max="1020" width="7.28515625" style="1" bestFit="1" customWidth="1"/>
    <col min="1021" max="1021" width="8.140625" style="1" customWidth="1"/>
    <col min="1022" max="1022" width="7.140625" style="1" customWidth="1"/>
    <col min="1023" max="1023" width="7.7109375" style="1" bestFit="1" customWidth="1"/>
    <col min="1024" max="1024" width="7.28515625" style="1" customWidth="1"/>
    <col min="1025" max="1025" width="7" style="1" customWidth="1"/>
    <col min="1026" max="1026" width="7.5703125" style="1" customWidth="1"/>
    <col min="1027" max="1027" width="7.140625" style="1" customWidth="1"/>
    <col min="1028" max="1028" width="7" style="1" customWidth="1"/>
    <col min="1029" max="1029" width="7.5703125" style="1" customWidth="1"/>
    <col min="1030" max="1030" width="7.140625" style="1" customWidth="1"/>
    <col min="1031" max="1047" width="8.7109375" style="1" customWidth="1"/>
    <col min="1048" max="1048" width="36.85546875" style="1" customWidth="1"/>
    <col min="1049" max="1055" width="14.28515625" style="1" customWidth="1"/>
    <col min="1056" max="1270" width="9.140625" style="1"/>
    <col min="1271" max="1271" width="38.5703125" style="1" customWidth="1"/>
    <col min="1272" max="1272" width="6.5703125" style="1" customWidth="1"/>
    <col min="1273" max="1273" width="7.7109375" style="1" bestFit="1" customWidth="1"/>
    <col min="1274" max="1274" width="7.28515625" style="1" customWidth="1"/>
    <col min="1275" max="1275" width="6.5703125" style="1" bestFit="1" customWidth="1"/>
    <col min="1276" max="1276" width="7.28515625" style="1" bestFit="1" customWidth="1"/>
    <col min="1277" max="1277" width="8.140625" style="1" customWidth="1"/>
    <col min="1278" max="1278" width="7.140625" style="1" customWidth="1"/>
    <col min="1279" max="1279" width="7.7109375" style="1" bestFit="1" customWidth="1"/>
    <col min="1280" max="1280" width="7.28515625" style="1" customWidth="1"/>
    <col min="1281" max="1281" width="7" style="1" customWidth="1"/>
    <col min="1282" max="1282" width="7.5703125" style="1" customWidth="1"/>
    <col min="1283" max="1283" width="7.140625" style="1" customWidth="1"/>
    <col min="1284" max="1284" width="7" style="1" customWidth="1"/>
    <col min="1285" max="1285" width="7.5703125" style="1" customWidth="1"/>
    <col min="1286" max="1286" width="7.140625" style="1" customWidth="1"/>
    <col min="1287" max="1303" width="8.7109375" style="1" customWidth="1"/>
    <col min="1304" max="1304" width="36.85546875" style="1" customWidth="1"/>
    <col min="1305" max="1311" width="14.28515625" style="1" customWidth="1"/>
    <col min="1312" max="1526" width="9.140625" style="1"/>
    <col min="1527" max="1527" width="38.5703125" style="1" customWidth="1"/>
    <col min="1528" max="1528" width="6.5703125" style="1" customWidth="1"/>
    <col min="1529" max="1529" width="7.7109375" style="1" bestFit="1" customWidth="1"/>
    <col min="1530" max="1530" width="7.28515625" style="1" customWidth="1"/>
    <col min="1531" max="1531" width="6.5703125" style="1" bestFit="1" customWidth="1"/>
    <col min="1532" max="1532" width="7.28515625" style="1" bestFit="1" customWidth="1"/>
    <col min="1533" max="1533" width="8.140625" style="1" customWidth="1"/>
    <col min="1534" max="1534" width="7.140625" style="1" customWidth="1"/>
    <col min="1535" max="1535" width="7.7109375" style="1" bestFit="1" customWidth="1"/>
    <col min="1536" max="1536" width="7.28515625" style="1" customWidth="1"/>
    <col min="1537" max="1537" width="7" style="1" customWidth="1"/>
    <col min="1538" max="1538" width="7.5703125" style="1" customWidth="1"/>
    <col min="1539" max="1539" width="7.140625" style="1" customWidth="1"/>
    <col min="1540" max="1540" width="7" style="1" customWidth="1"/>
    <col min="1541" max="1541" width="7.5703125" style="1" customWidth="1"/>
    <col min="1542" max="1542" width="7.140625" style="1" customWidth="1"/>
    <col min="1543" max="1559" width="8.7109375" style="1" customWidth="1"/>
    <col min="1560" max="1560" width="36.85546875" style="1" customWidth="1"/>
    <col min="1561" max="1567" width="14.28515625" style="1" customWidth="1"/>
    <col min="1568" max="1782" width="9.140625" style="1"/>
    <col min="1783" max="1783" width="38.5703125" style="1" customWidth="1"/>
    <col min="1784" max="1784" width="6.5703125" style="1" customWidth="1"/>
    <col min="1785" max="1785" width="7.7109375" style="1" bestFit="1" customWidth="1"/>
    <col min="1786" max="1786" width="7.28515625" style="1" customWidth="1"/>
    <col min="1787" max="1787" width="6.5703125" style="1" bestFit="1" customWidth="1"/>
    <col min="1788" max="1788" width="7.28515625" style="1" bestFit="1" customWidth="1"/>
    <col min="1789" max="1789" width="8.140625" style="1" customWidth="1"/>
    <col min="1790" max="1790" width="7.140625" style="1" customWidth="1"/>
    <col min="1791" max="1791" width="7.7109375" style="1" bestFit="1" customWidth="1"/>
    <col min="1792" max="1792" width="7.28515625" style="1" customWidth="1"/>
    <col min="1793" max="1793" width="7" style="1" customWidth="1"/>
    <col min="1794" max="1794" width="7.5703125" style="1" customWidth="1"/>
    <col min="1795" max="1795" width="7.140625" style="1" customWidth="1"/>
    <col min="1796" max="1796" width="7" style="1" customWidth="1"/>
    <col min="1797" max="1797" width="7.5703125" style="1" customWidth="1"/>
    <col min="1798" max="1798" width="7.140625" style="1" customWidth="1"/>
    <col min="1799" max="1815" width="8.7109375" style="1" customWidth="1"/>
    <col min="1816" max="1816" width="36.85546875" style="1" customWidth="1"/>
    <col min="1817" max="1823" width="14.28515625" style="1" customWidth="1"/>
    <col min="1824" max="2038" width="9.140625" style="1"/>
    <col min="2039" max="2039" width="38.5703125" style="1" customWidth="1"/>
    <col min="2040" max="2040" width="6.5703125" style="1" customWidth="1"/>
    <col min="2041" max="2041" width="7.7109375" style="1" bestFit="1" customWidth="1"/>
    <col min="2042" max="2042" width="7.28515625" style="1" customWidth="1"/>
    <col min="2043" max="2043" width="6.5703125" style="1" bestFit="1" customWidth="1"/>
    <col min="2044" max="2044" width="7.28515625" style="1" bestFit="1" customWidth="1"/>
    <col min="2045" max="2045" width="8.140625" style="1" customWidth="1"/>
    <col min="2046" max="2046" width="7.140625" style="1" customWidth="1"/>
    <col min="2047" max="2047" width="7.7109375" style="1" bestFit="1" customWidth="1"/>
    <col min="2048" max="2048" width="7.28515625" style="1" customWidth="1"/>
    <col min="2049" max="2049" width="7" style="1" customWidth="1"/>
    <col min="2050" max="2050" width="7.5703125" style="1" customWidth="1"/>
    <col min="2051" max="2051" width="7.140625" style="1" customWidth="1"/>
    <col min="2052" max="2052" width="7" style="1" customWidth="1"/>
    <col min="2053" max="2053" width="7.5703125" style="1" customWidth="1"/>
    <col min="2054" max="2054" width="7.140625" style="1" customWidth="1"/>
    <col min="2055" max="2071" width="8.7109375" style="1" customWidth="1"/>
    <col min="2072" max="2072" width="36.85546875" style="1" customWidth="1"/>
    <col min="2073" max="2079" width="14.28515625" style="1" customWidth="1"/>
    <col min="2080" max="2294" width="9.140625" style="1"/>
    <col min="2295" max="2295" width="38.5703125" style="1" customWidth="1"/>
    <col min="2296" max="2296" width="6.5703125" style="1" customWidth="1"/>
    <col min="2297" max="2297" width="7.7109375" style="1" bestFit="1" customWidth="1"/>
    <col min="2298" max="2298" width="7.28515625" style="1" customWidth="1"/>
    <col min="2299" max="2299" width="6.5703125" style="1" bestFit="1" customWidth="1"/>
    <col min="2300" max="2300" width="7.28515625" style="1" bestFit="1" customWidth="1"/>
    <col min="2301" max="2301" width="8.140625" style="1" customWidth="1"/>
    <col min="2302" max="2302" width="7.140625" style="1" customWidth="1"/>
    <col min="2303" max="2303" width="7.7109375" style="1" bestFit="1" customWidth="1"/>
    <col min="2304" max="2304" width="7.28515625" style="1" customWidth="1"/>
    <col min="2305" max="2305" width="7" style="1" customWidth="1"/>
    <col min="2306" max="2306" width="7.5703125" style="1" customWidth="1"/>
    <col min="2307" max="2307" width="7.140625" style="1" customWidth="1"/>
    <col min="2308" max="2308" width="7" style="1" customWidth="1"/>
    <col min="2309" max="2309" width="7.5703125" style="1" customWidth="1"/>
    <col min="2310" max="2310" width="7.140625" style="1" customWidth="1"/>
    <col min="2311" max="2327" width="8.7109375" style="1" customWidth="1"/>
    <col min="2328" max="2328" width="36.85546875" style="1" customWidth="1"/>
    <col min="2329" max="2335" width="14.28515625" style="1" customWidth="1"/>
    <col min="2336" max="2550" width="9.140625" style="1"/>
    <col min="2551" max="2551" width="38.5703125" style="1" customWidth="1"/>
    <col min="2552" max="2552" width="6.5703125" style="1" customWidth="1"/>
    <col min="2553" max="2553" width="7.7109375" style="1" bestFit="1" customWidth="1"/>
    <col min="2554" max="2554" width="7.28515625" style="1" customWidth="1"/>
    <col min="2555" max="2555" width="6.5703125" style="1" bestFit="1" customWidth="1"/>
    <col min="2556" max="2556" width="7.28515625" style="1" bestFit="1" customWidth="1"/>
    <col min="2557" max="2557" width="8.140625" style="1" customWidth="1"/>
    <col min="2558" max="2558" width="7.140625" style="1" customWidth="1"/>
    <col min="2559" max="2559" width="7.7109375" style="1" bestFit="1" customWidth="1"/>
    <col min="2560" max="2560" width="7.28515625" style="1" customWidth="1"/>
    <col min="2561" max="2561" width="7" style="1" customWidth="1"/>
    <col min="2562" max="2562" width="7.5703125" style="1" customWidth="1"/>
    <col min="2563" max="2563" width="7.140625" style="1" customWidth="1"/>
    <col min="2564" max="2564" width="7" style="1" customWidth="1"/>
    <col min="2565" max="2565" width="7.5703125" style="1" customWidth="1"/>
    <col min="2566" max="2566" width="7.140625" style="1" customWidth="1"/>
    <col min="2567" max="2583" width="8.7109375" style="1" customWidth="1"/>
    <col min="2584" max="2584" width="36.85546875" style="1" customWidth="1"/>
    <col min="2585" max="2591" width="14.28515625" style="1" customWidth="1"/>
    <col min="2592" max="2806" width="9.140625" style="1"/>
    <col min="2807" max="2807" width="38.5703125" style="1" customWidth="1"/>
    <col min="2808" max="2808" width="6.5703125" style="1" customWidth="1"/>
    <col min="2809" max="2809" width="7.7109375" style="1" bestFit="1" customWidth="1"/>
    <col min="2810" max="2810" width="7.28515625" style="1" customWidth="1"/>
    <col min="2811" max="2811" width="6.5703125" style="1" bestFit="1" customWidth="1"/>
    <col min="2812" max="2812" width="7.28515625" style="1" bestFit="1" customWidth="1"/>
    <col min="2813" max="2813" width="8.140625" style="1" customWidth="1"/>
    <col min="2814" max="2814" width="7.140625" style="1" customWidth="1"/>
    <col min="2815" max="2815" width="7.7109375" style="1" bestFit="1" customWidth="1"/>
    <col min="2816" max="2816" width="7.28515625" style="1" customWidth="1"/>
    <col min="2817" max="2817" width="7" style="1" customWidth="1"/>
    <col min="2818" max="2818" width="7.5703125" style="1" customWidth="1"/>
    <col min="2819" max="2819" width="7.140625" style="1" customWidth="1"/>
    <col min="2820" max="2820" width="7" style="1" customWidth="1"/>
    <col min="2821" max="2821" width="7.5703125" style="1" customWidth="1"/>
    <col min="2822" max="2822" width="7.140625" style="1" customWidth="1"/>
    <col min="2823" max="2839" width="8.7109375" style="1" customWidth="1"/>
    <col min="2840" max="2840" width="36.85546875" style="1" customWidth="1"/>
    <col min="2841" max="2847" width="14.28515625" style="1" customWidth="1"/>
    <col min="2848" max="3062" width="9.140625" style="1"/>
    <col min="3063" max="3063" width="38.5703125" style="1" customWidth="1"/>
    <col min="3064" max="3064" width="6.5703125" style="1" customWidth="1"/>
    <col min="3065" max="3065" width="7.7109375" style="1" bestFit="1" customWidth="1"/>
    <col min="3066" max="3066" width="7.28515625" style="1" customWidth="1"/>
    <col min="3067" max="3067" width="6.5703125" style="1" bestFit="1" customWidth="1"/>
    <col min="3068" max="3068" width="7.28515625" style="1" bestFit="1" customWidth="1"/>
    <col min="3069" max="3069" width="8.140625" style="1" customWidth="1"/>
    <col min="3070" max="3070" width="7.140625" style="1" customWidth="1"/>
    <col min="3071" max="3071" width="7.7109375" style="1" bestFit="1" customWidth="1"/>
    <col min="3072" max="3072" width="7.28515625" style="1" customWidth="1"/>
    <col min="3073" max="3073" width="7" style="1" customWidth="1"/>
    <col min="3074" max="3074" width="7.5703125" style="1" customWidth="1"/>
    <col min="3075" max="3075" width="7.140625" style="1" customWidth="1"/>
    <col min="3076" max="3076" width="7" style="1" customWidth="1"/>
    <col min="3077" max="3077" width="7.5703125" style="1" customWidth="1"/>
    <col min="3078" max="3078" width="7.140625" style="1" customWidth="1"/>
    <col min="3079" max="3095" width="8.7109375" style="1" customWidth="1"/>
    <col min="3096" max="3096" width="36.85546875" style="1" customWidth="1"/>
    <col min="3097" max="3103" width="14.28515625" style="1" customWidth="1"/>
    <col min="3104" max="3318" width="9.140625" style="1"/>
    <col min="3319" max="3319" width="38.5703125" style="1" customWidth="1"/>
    <col min="3320" max="3320" width="6.5703125" style="1" customWidth="1"/>
    <col min="3321" max="3321" width="7.7109375" style="1" bestFit="1" customWidth="1"/>
    <col min="3322" max="3322" width="7.28515625" style="1" customWidth="1"/>
    <col min="3323" max="3323" width="6.5703125" style="1" bestFit="1" customWidth="1"/>
    <col min="3324" max="3324" width="7.28515625" style="1" bestFit="1" customWidth="1"/>
    <col min="3325" max="3325" width="8.140625" style="1" customWidth="1"/>
    <col min="3326" max="3326" width="7.140625" style="1" customWidth="1"/>
    <col min="3327" max="3327" width="7.7109375" style="1" bestFit="1" customWidth="1"/>
    <col min="3328" max="3328" width="7.28515625" style="1" customWidth="1"/>
    <col min="3329" max="3329" width="7" style="1" customWidth="1"/>
    <col min="3330" max="3330" width="7.5703125" style="1" customWidth="1"/>
    <col min="3331" max="3331" width="7.140625" style="1" customWidth="1"/>
    <col min="3332" max="3332" width="7" style="1" customWidth="1"/>
    <col min="3333" max="3333" width="7.5703125" style="1" customWidth="1"/>
    <col min="3334" max="3334" width="7.140625" style="1" customWidth="1"/>
    <col min="3335" max="3351" width="8.7109375" style="1" customWidth="1"/>
    <col min="3352" max="3352" width="36.85546875" style="1" customWidth="1"/>
    <col min="3353" max="3359" width="14.28515625" style="1" customWidth="1"/>
    <col min="3360" max="3574" width="9.140625" style="1"/>
    <col min="3575" max="3575" width="38.5703125" style="1" customWidth="1"/>
    <col min="3576" max="3576" width="6.5703125" style="1" customWidth="1"/>
    <col min="3577" max="3577" width="7.7109375" style="1" bestFit="1" customWidth="1"/>
    <col min="3578" max="3578" width="7.28515625" style="1" customWidth="1"/>
    <col min="3579" max="3579" width="6.5703125" style="1" bestFit="1" customWidth="1"/>
    <col min="3580" max="3580" width="7.28515625" style="1" bestFit="1" customWidth="1"/>
    <col min="3581" max="3581" width="8.140625" style="1" customWidth="1"/>
    <col min="3582" max="3582" width="7.140625" style="1" customWidth="1"/>
    <col min="3583" max="3583" width="7.7109375" style="1" bestFit="1" customWidth="1"/>
    <col min="3584" max="3584" width="7.28515625" style="1" customWidth="1"/>
    <col min="3585" max="3585" width="7" style="1" customWidth="1"/>
    <col min="3586" max="3586" width="7.5703125" style="1" customWidth="1"/>
    <col min="3587" max="3587" width="7.140625" style="1" customWidth="1"/>
    <col min="3588" max="3588" width="7" style="1" customWidth="1"/>
    <col min="3589" max="3589" width="7.5703125" style="1" customWidth="1"/>
    <col min="3590" max="3590" width="7.140625" style="1" customWidth="1"/>
    <col min="3591" max="3607" width="8.7109375" style="1" customWidth="1"/>
    <col min="3608" max="3608" width="36.85546875" style="1" customWidth="1"/>
    <col min="3609" max="3615" width="14.28515625" style="1" customWidth="1"/>
    <col min="3616" max="3830" width="9.140625" style="1"/>
    <col min="3831" max="3831" width="38.5703125" style="1" customWidth="1"/>
    <col min="3832" max="3832" width="6.5703125" style="1" customWidth="1"/>
    <col min="3833" max="3833" width="7.7109375" style="1" bestFit="1" customWidth="1"/>
    <col min="3834" max="3834" width="7.28515625" style="1" customWidth="1"/>
    <col min="3835" max="3835" width="6.5703125" style="1" bestFit="1" customWidth="1"/>
    <col min="3836" max="3836" width="7.28515625" style="1" bestFit="1" customWidth="1"/>
    <col min="3837" max="3837" width="8.140625" style="1" customWidth="1"/>
    <col min="3838" max="3838" width="7.140625" style="1" customWidth="1"/>
    <col min="3839" max="3839" width="7.7109375" style="1" bestFit="1" customWidth="1"/>
    <col min="3840" max="3840" width="7.28515625" style="1" customWidth="1"/>
    <col min="3841" max="3841" width="7" style="1" customWidth="1"/>
    <col min="3842" max="3842" width="7.5703125" style="1" customWidth="1"/>
    <col min="3843" max="3843" width="7.140625" style="1" customWidth="1"/>
    <col min="3844" max="3844" width="7" style="1" customWidth="1"/>
    <col min="3845" max="3845" width="7.5703125" style="1" customWidth="1"/>
    <col min="3846" max="3846" width="7.140625" style="1" customWidth="1"/>
    <col min="3847" max="3863" width="8.7109375" style="1" customWidth="1"/>
    <col min="3864" max="3864" width="36.85546875" style="1" customWidth="1"/>
    <col min="3865" max="3871" width="14.28515625" style="1" customWidth="1"/>
    <col min="3872" max="4086" width="9.140625" style="1"/>
    <col min="4087" max="4087" width="38.5703125" style="1" customWidth="1"/>
    <col min="4088" max="4088" width="6.5703125" style="1" customWidth="1"/>
    <col min="4089" max="4089" width="7.7109375" style="1" bestFit="1" customWidth="1"/>
    <col min="4090" max="4090" width="7.28515625" style="1" customWidth="1"/>
    <col min="4091" max="4091" width="6.5703125" style="1" bestFit="1" customWidth="1"/>
    <col min="4092" max="4092" width="7.28515625" style="1" bestFit="1" customWidth="1"/>
    <col min="4093" max="4093" width="8.140625" style="1" customWidth="1"/>
    <col min="4094" max="4094" width="7.140625" style="1" customWidth="1"/>
    <col min="4095" max="4095" width="7.7109375" style="1" bestFit="1" customWidth="1"/>
    <col min="4096" max="4096" width="7.28515625" style="1" customWidth="1"/>
    <col min="4097" max="4097" width="7" style="1" customWidth="1"/>
    <col min="4098" max="4098" width="7.5703125" style="1" customWidth="1"/>
    <col min="4099" max="4099" width="7.140625" style="1" customWidth="1"/>
    <col min="4100" max="4100" width="7" style="1" customWidth="1"/>
    <col min="4101" max="4101" width="7.5703125" style="1" customWidth="1"/>
    <col min="4102" max="4102" width="7.140625" style="1" customWidth="1"/>
    <col min="4103" max="4119" width="8.7109375" style="1" customWidth="1"/>
    <col min="4120" max="4120" width="36.85546875" style="1" customWidth="1"/>
    <col min="4121" max="4127" width="14.28515625" style="1" customWidth="1"/>
    <col min="4128" max="4342" width="9.140625" style="1"/>
    <col min="4343" max="4343" width="38.5703125" style="1" customWidth="1"/>
    <col min="4344" max="4344" width="6.5703125" style="1" customWidth="1"/>
    <col min="4345" max="4345" width="7.7109375" style="1" bestFit="1" customWidth="1"/>
    <col min="4346" max="4346" width="7.28515625" style="1" customWidth="1"/>
    <col min="4347" max="4347" width="6.5703125" style="1" bestFit="1" customWidth="1"/>
    <col min="4348" max="4348" width="7.28515625" style="1" bestFit="1" customWidth="1"/>
    <col min="4349" max="4349" width="8.140625" style="1" customWidth="1"/>
    <col min="4350" max="4350" width="7.140625" style="1" customWidth="1"/>
    <col min="4351" max="4351" width="7.7109375" style="1" bestFit="1" customWidth="1"/>
    <col min="4352" max="4352" width="7.28515625" style="1" customWidth="1"/>
    <col min="4353" max="4353" width="7" style="1" customWidth="1"/>
    <col min="4354" max="4354" width="7.5703125" style="1" customWidth="1"/>
    <col min="4355" max="4355" width="7.140625" style="1" customWidth="1"/>
    <col min="4356" max="4356" width="7" style="1" customWidth="1"/>
    <col min="4357" max="4357" width="7.5703125" style="1" customWidth="1"/>
    <col min="4358" max="4358" width="7.140625" style="1" customWidth="1"/>
    <col min="4359" max="4375" width="8.7109375" style="1" customWidth="1"/>
    <col min="4376" max="4376" width="36.85546875" style="1" customWidth="1"/>
    <col min="4377" max="4383" width="14.28515625" style="1" customWidth="1"/>
    <col min="4384" max="4598" width="9.140625" style="1"/>
    <col min="4599" max="4599" width="38.5703125" style="1" customWidth="1"/>
    <col min="4600" max="4600" width="6.5703125" style="1" customWidth="1"/>
    <col min="4601" max="4601" width="7.7109375" style="1" bestFit="1" customWidth="1"/>
    <col min="4602" max="4602" width="7.28515625" style="1" customWidth="1"/>
    <col min="4603" max="4603" width="6.5703125" style="1" bestFit="1" customWidth="1"/>
    <col min="4604" max="4604" width="7.28515625" style="1" bestFit="1" customWidth="1"/>
    <col min="4605" max="4605" width="8.140625" style="1" customWidth="1"/>
    <col min="4606" max="4606" width="7.140625" style="1" customWidth="1"/>
    <col min="4607" max="4607" width="7.7109375" style="1" bestFit="1" customWidth="1"/>
    <col min="4608" max="4608" width="7.28515625" style="1" customWidth="1"/>
    <col min="4609" max="4609" width="7" style="1" customWidth="1"/>
    <col min="4610" max="4610" width="7.5703125" style="1" customWidth="1"/>
    <col min="4611" max="4611" width="7.140625" style="1" customWidth="1"/>
    <col min="4612" max="4612" width="7" style="1" customWidth="1"/>
    <col min="4613" max="4613" width="7.5703125" style="1" customWidth="1"/>
    <col min="4614" max="4614" width="7.140625" style="1" customWidth="1"/>
    <col min="4615" max="4631" width="8.7109375" style="1" customWidth="1"/>
    <col min="4632" max="4632" width="36.85546875" style="1" customWidth="1"/>
    <col min="4633" max="4639" width="14.28515625" style="1" customWidth="1"/>
    <col min="4640" max="4854" width="9.140625" style="1"/>
    <col min="4855" max="4855" width="38.5703125" style="1" customWidth="1"/>
    <col min="4856" max="4856" width="6.5703125" style="1" customWidth="1"/>
    <col min="4857" max="4857" width="7.7109375" style="1" bestFit="1" customWidth="1"/>
    <col min="4858" max="4858" width="7.28515625" style="1" customWidth="1"/>
    <col min="4859" max="4859" width="6.5703125" style="1" bestFit="1" customWidth="1"/>
    <col min="4860" max="4860" width="7.28515625" style="1" bestFit="1" customWidth="1"/>
    <col min="4861" max="4861" width="8.140625" style="1" customWidth="1"/>
    <col min="4862" max="4862" width="7.140625" style="1" customWidth="1"/>
    <col min="4863" max="4863" width="7.7109375" style="1" bestFit="1" customWidth="1"/>
    <col min="4864" max="4864" width="7.28515625" style="1" customWidth="1"/>
    <col min="4865" max="4865" width="7" style="1" customWidth="1"/>
    <col min="4866" max="4866" width="7.5703125" style="1" customWidth="1"/>
    <col min="4867" max="4867" width="7.140625" style="1" customWidth="1"/>
    <col min="4868" max="4868" width="7" style="1" customWidth="1"/>
    <col min="4869" max="4869" width="7.5703125" style="1" customWidth="1"/>
    <col min="4870" max="4870" width="7.140625" style="1" customWidth="1"/>
    <col min="4871" max="4887" width="8.7109375" style="1" customWidth="1"/>
    <col min="4888" max="4888" width="36.85546875" style="1" customWidth="1"/>
    <col min="4889" max="4895" width="14.28515625" style="1" customWidth="1"/>
    <col min="4896" max="5110" width="9.140625" style="1"/>
    <col min="5111" max="5111" width="38.5703125" style="1" customWidth="1"/>
    <col min="5112" max="5112" width="6.5703125" style="1" customWidth="1"/>
    <col min="5113" max="5113" width="7.7109375" style="1" bestFit="1" customWidth="1"/>
    <col min="5114" max="5114" width="7.28515625" style="1" customWidth="1"/>
    <col min="5115" max="5115" width="6.5703125" style="1" bestFit="1" customWidth="1"/>
    <col min="5116" max="5116" width="7.28515625" style="1" bestFit="1" customWidth="1"/>
    <col min="5117" max="5117" width="8.140625" style="1" customWidth="1"/>
    <col min="5118" max="5118" width="7.140625" style="1" customWidth="1"/>
    <col min="5119" max="5119" width="7.7109375" style="1" bestFit="1" customWidth="1"/>
    <col min="5120" max="5120" width="7.28515625" style="1" customWidth="1"/>
    <col min="5121" max="5121" width="7" style="1" customWidth="1"/>
    <col min="5122" max="5122" width="7.5703125" style="1" customWidth="1"/>
    <col min="5123" max="5123" width="7.140625" style="1" customWidth="1"/>
    <col min="5124" max="5124" width="7" style="1" customWidth="1"/>
    <col min="5125" max="5125" width="7.5703125" style="1" customWidth="1"/>
    <col min="5126" max="5126" width="7.140625" style="1" customWidth="1"/>
    <col min="5127" max="5143" width="8.7109375" style="1" customWidth="1"/>
    <col min="5144" max="5144" width="36.85546875" style="1" customWidth="1"/>
    <col min="5145" max="5151" width="14.28515625" style="1" customWidth="1"/>
    <col min="5152" max="5366" width="9.140625" style="1"/>
    <col min="5367" max="5367" width="38.5703125" style="1" customWidth="1"/>
    <col min="5368" max="5368" width="6.5703125" style="1" customWidth="1"/>
    <col min="5369" max="5369" width="7.7109375" style="1" bestFit="1" customWidth="1"/>
    <col min="5370" max="5370" width="7.28515625" style="1" customWidth="1"/>
    <col min="5371" max="5371" width="6.5703125" style="1" bestFit="1" customWidth="1"/>
    <col min="5372" max="5372" width="7.28515625" style="1" bestFit="1" customWidth="1"/>
    <col min="5373" max="5373" width="8.140625" style="1" customWidth="1"/>
    <col min="5374" max="5374" width="7.140625" style="1" customWidth="1"/>
    <col min="5375" max="5375" width="7.7109375" style="1" bestFit="1" customWidth="1"/>
    <col min="5376" max="5376" width="7.28515625" style="1" customWidth="1"/>
    <col min="5377" max="5377" width="7" style="1" customWidth="1"/>
    <col min="5378" max="5378" width="7.5703125" style="1" customWidth="1"/>
    <col min="5379" max="5379" width="7.140625" style="1" customWidth="1"/>
    <col min="5380" max="5380" width="7" style="1" customWidth="1"/>
    <col min="5381" max="5381" width="7.5703125" style="1" customWidth="1"/>
    <col min="5382" max="5382" width="7.140625" style="1" customWidth="1"/>
    <col min="5383" max="5399" width="8.7109375" style="1" customWidth="1"/>
    <col min="5400" max="5400" width="36.85546875" style="1" customWidth="1"/>
    <col min="5401" max="5407" width="14.28515625" style="1" customWidth="1"/>
    <col min="5408" max="5622" width="9.140625" style="1"/>
    <col min="5623" max="5623" width="38.5703125" style="1" customWidth="1"/>
    <col min="5624" max="5624" width="6.5703125" style="1" customWidth="1"/>
    <col min="5625" max="5625" width="7.7109375" style="1" bestFit="1" customWidth="1"/>
    <col min="5626" max="5626" width="7.28515625" style="1" customWidth="1"/>
    <col min="5627" max="5627" width="6.5703125" style="1" bestFit="1" customWidth="1"/>
    <col min="5628" max="5628" width="7.28515625" style="1" bestFit="1" customWidth="1"/>
    <col min="5629" max="5629" width="8.140625" style="1" customWidth="1"/>
    <col min="5630" max="5630" width="7.140625" style="1" customWidth="1"/>
    <col min="5631" max="5631" width="7.7109375" style="1" bestFit="1" customWidth="1"/>
    <col min="5632" max="5632" width="7.28515625" style="1" customWidth="1"/>
    <col min="5633" max="5633" width="7" style="1" customWidth="1"/>
    <col min="5634" max="5634" width="7.5703125" style="1" customWidth="1"/>
    <col min="5635" max="5635" width="7.140625" style="1" customWidth="1"/>
    <col min="5636" max="5636" width="7" style="1" customWidth="1"/>
    <col min="5637" max="5637" width="7.5703125" style="1" customWidth="1"/>
    <col min="5638" max="5638" width="7.140625" style="1" customWidth="1"/>
    <col min="5639" max="5655" width="8.7109375" style="1" customWidth="1"/>
    <col min="5656" max="5656" width="36.85546875" style="1" customWidth="1"/>
    <col min="5657" max="5663" width="14.28515625" style="1" customWidth="1"/>
    <col min="5664" max="5878" width="9.140625" style="1"/>
    <col min="5879" max="5879" width="38.5703125" style="1" customWidth="1"/>
    <col min="5880" max="5880" width="6.5703125" style="1" customWidth="1"/>
    <col min="5881" max="5881" width="7.7109375" style="1" bestFit="1" customWidth="1"/>
    <col min="5882" max="5882" width="7.28515625" style="1" customWidth="1"/>
    <col min="5883" max="5883" width="6.5703125" style="1" bestFit="1" customWidth="1"/>
    <col min="5884" max="5884" width="7.28515625" style="1" bestFit="1" customWidth="1"/>
    <col min="5885" max="5885" width="8.140625" style="1" customWidth="1"/>
    <col min="5886" max="5886" width="7.140625" style="1" customWidth="1"/>
    <col min="5887" max="5887" width="7.7109375" style="1" bestFit="1" customWidth="1"/>
    <col min="5888" max="5888" width="7.28515625" style="1" customWidth="1"/>
    <col min="5889" max="5889" width="7" style="1" customWidth="1"/>
    <col min="5890" max="5890" width="7.5703125" style="1" customWidth="1"/>
    <col min="5891" max="5891" width="7.140625" style="1" customWidth="1"/>
    <col min="5892" max="5892" width="7" style="1" customWidth="1"/>
    <col min="5893" max="5893" width="7.5703125" style="1" customWidth="1"/>
    <col min="5894" max="5894" width="7.140625" style="1" customWidth="1"/>
    <col min="5895" max="5911" width="8.7109375" style="1" customWidth="1"/>
    <col min="5912" max="5912" width="36.85546875" style="1" customWidth="1"/>
    <col min="5913" max="5919" width="14.28515625" style="1" customWidth="1"/>
    <col min="5920" max="6134" width="9.140625" style="1"/>
    <col min="6135" max="6135" width="38.5703125" style="1" customWidth="1"/>
    <col min="6136" max="6136" width="6.5703125" style="1" customWidth="1"/>
    <col min="6137" max="6137" width="7.7109375" style="1" bestFit="1" customWidth="1"/>
    <col min="6138" max="6138" width="7.28515625" style="1" customWidth="1"/>
    <col min="6139" max="6139" width="6.5703125" style="1" bestFit="1" customWidth="1"/>
    <col min="6140" max="6140" width="7.28515625" style="1" bestFit="1" customWidth="1"/>
    <col min="6141" max="6141" width="8.140625" style="1" customWidth="1"/>
    <col min="6142" max="6142" width="7.140625" style="1" customWidth="1"/>
    <col min="6143" max="6143" width="7.7109375" style="1" bestFit="1" customWidth="1"/>
    <col min="6144" max="6144" width="7.28515625" style="1" customWidth="1"/>
    <col min="6145" max="6145" width="7" style="1" customWidth="1"/>
    <col min="6146" max="6146" width="7.5703125" style="1" customWidth="1"/>
    <col min="6147" max="6147" width="7.140625" style="1" customWidth="1"/>
    <col min="6148" max="6148" width="7" style="1" customWidth="1"/>
    <col min="6149" max="6149" width="7.5703125" style="1" customWidth="1"/>
    <col min="6150" max="6150" width="7.140625" style="1" customWidth="1"/>
    <col min="6151" max="6167" width="8.7109375" style="1" customWidth="1"/>
    <col min="6168" max="6168" width="36.85546875" style="1" customWidth="1"/>
    <col min="6169" max="6175" width="14.28515625" style="1" customWidth="1"/>
    <col min="6176" max="6390" width="9.140625" style="1"/>
    <col min="6391" max="6391" width="38.5703125" style="1" customWidth="1"/>
    <col min="6392" max="6392" width="6.5703125" style="1" customWidth="1"/>
    <col min="6393" max="6393" width="7.7109375" style="1" bestFit="1" customWidth="1"/>
    <col min="6394" max="6394" width="7.28515625" style="1" customWidth="1"/>
    <col min="6395" max="6395" width="6.5703125" style="1" bestFit="1" customWidth="1"/>
    <col min="6396" max="6396" width="7.28515625" style="1" bestFit="1" customWidth="1"/>
    <col min="6397" max="6397" width="8.140625" style="1" customWidth="1"/>
    <col min="6398" max="6398" width="7.140625" style="1" customWidth="1"/>
    <col min="6399" max="6399" width="7.7109375" style="1" bestFit="1" customWidth="1"/>
    <col min="6400" max="6400" width="7.28515625" style="1" customWidth="1"/>
    <col min="6401" max="6401" width="7" style="1" customWidth="1"/>
    <col min="6402" max="6402" width="7.5703125" style="1" customWidth="1"/>
    <col min="6403" max="6403" width="7.140625" style="1" customWidth="1"/>
    <col min="6404" max="6404" width="7" style="1" customWidth="1"/>
    <col min="6405" max="6405" width="7.5703125" style="1" customWidth="1"/>
    <col min="6406" max="6406" width="7.140625" style="1" customWidth="1"/>
    <col min="6407" max="6423" width="8.7109375" style="1" customWidth="1"/>
    <col min="6424" max="6424" width="36.85546875" style="1" customWidth="1"/>
    <col min="6425" max="6431" width="14.28515625" style="1" customWidth="1"/>
    <col min="6432" max="6646" width="9.140625" style="1"/>
    <col min="6647" max="6647" width="38.5703125" style="1" customWidth="1"/>
    <col min="6648" max="6648" width="6.5703125" style="1" customWidth="1"/>
    <col min="6649" max="6649" width="7.7109375" style="1" bestFit="1" customWidth="1"/>
    <col min="6650" max="6650" width="7.28515625" style="1" customWidth="1"/>
    <col min="6651" max="6651" width="6.5703125" style="1" bestFit="1" customWidth="1"/>
    <col min="6652" max="6652" width="7.28515625" style="1" bestFit="1" customWidth="1"/>
    <col min="6653" max="6653" width="8.140625" style="1" customWidth="1"/>
    <col min="6654" max="6654" width="7.140625" style="1" customWidth="1"/>
    <col min="6655" max="6655" width="7.7109375" style="1" bestFit="1" customWidth="1"/>
    <col min="6656" max="6656" width="7.28515625" style="1" customWidth="1"/>
    <col min="6657" max="6657" width="7" style="1" customWidth="1"/>
    <col min="6658" max="6658" width="7.5703125" style="1" customWidth="1"/>
    <col min="6659" max="6659" width="7.140625" style="1" customWidth="1"/>
    <col min="6660" max="6660" width="7" style="1" customWidth="1"/>
    <col min="6661" max="6661" width="7.5703125" style="1" customWidth="1"/>
    <col min="6662" max="6662" width="7.140625" style="1" customWidth="1"/>
    <col min="6663" max="6679" width="8.7109375" style="1" customWidth="1"/>
    <col min="6680" max="6680" width="36.85546875" style="1" customWidth="1"/>
    <col min="6681" max="6687" width="14.28515625" style="1" customWidth="1"/>
    <col min="6688" max="6902" width="9.140625" style="1"/>
    <col min="6903" max="6903" width="38.5703125" style="1" customWidth="1"/>
    <col min="6904" max="6904" width="6.5703125" style="1" customWidth="1"/>
    <col min="6905" max="6905" width="7.7109375" style="1" bestFit="1" customWidth="1"/>
    <col min="6906" max="6906" width="7.28515625" style="1" customWidth="1"/>
    <col min="6907" max="6907" width="6.5703125" style="1" bestFit="1" customWidth="1"/>
    <col min="6908" max="6908" width="7.28515625" style="1" bestFit="1" customWidth="1"/>
    <col min="6909" max="6909" width="8.140625" style="1" customWidth="1"/>
    <col min="6910" max="6910" width="7.140625" style="1" customWidth="1"/>
    <col min="6911" max="6911" width="7.7109375" style="1" bestFit="1" customWidth="1"/>
    <col min="6912" max="6912" width="7.28515625" style="1" customWidth="1"/>
    <col min="6913" max="6913" width="7" style="1" customWidth="1"/>
    <col min="6914" max="6914" width="7.5703125" style="1" customWidth="1"/>
    <col min="6915" max="6915" width="7.140625" style="1" customWidth="1"/>
    <col min="6916" max="6916" width="7" style="1" customWidth="1"/>
    <col min="6917" max="6917" width="7.5703125" style="1" customWidth="1"/>
    <col min="6918" max="6918" width="7.140625" style="1" customWidth="1"/>
    <col min="6919" max="6935" width="8.7109375" style="1" customWidth="1"/>
    <col min="6936" max="6936" width="36.85546875" style="1" customWidth="1"/>
    <col min="6937" max="6943" width="14.28515625" style="1" customWidth="1"/>
    <col min="6944" max="7158" width="9.140625" style="1"/>
    <col min="7159" max="7159" width="38.5703125" style="1" customWidth="1"/>
    <col min="7160" max="7160" width="6.5703125" style="1" customWidth="1"/>
    <col min="7161" max="7161" width="7.7109375" style="1" bestFit="1" customWidth="1"/>
    <col min="7162" max="7162" width="7.28515625" style="1" customWidth="1"/>
    <col min="7163" max="7163" width="6.5703125" style="1" bestFit="1" customWidth="1"/>
    <col min="7164" max="7164" width="7.28515625" style="1" bestFit="1" customWidth="1"/>
    <col min="7165" max="7165" width="8.140625" style="1" customWidth="1"/>
    <col min="7166" max="7166" width="7.140625" style="1" customWidth="1"/>
    <col min="7167" max="7167" width="7.7109375" style="1" bestFit="1" customWidth="1"/>
    <col min="7168" max="7168" width="7.28515625" style="1" customWidth="1"/>
    <col min="7169" max="7169" width="7" style="1" customWidth="1"/>
    <col min="7170" max="7170" width="7.5703125" style="1" customWidth="1"/>
    <col min="7171" max="7171" width="7.140625" style="1" customWidth="1"/>
    <col min="7172" max="7172" width="7" style="1" customWidth="1"/>
    <col min="7173" max="7173" width="7.5703125" style="1" customWidth="1"/>
    <col min="7174" max="7174" width="7.140625" style="1" customWidth="1"/>
    <col min="7175" max="7191" width="8.7109375" style="1" customWidth="1"/>
    <col min="7192" max="7192" width="36.85546875" style="1" customWidth="1"/>
    <col min="7193" max="7199" width="14.28515625" style="1" customWidth="1"/>
    <col min="7200" max="7414" width="9.140625" style="1"/>
    <col min="7415" max="7415" width="38.5703125" style="1" customWidth="1"/>
    <col min="7416" max="7416" width="6.5703125" style="1" customWidth="1"/>
    <col min="7417" max="7417" width="7.7109375" style="1" bestFit="1" customWidth="1"/>
    <col min="7418" max="7418" width="7.28515625" style="1" customWidth="1"/>
    <col min="7419" max="7419" width="6.5703125" style="1" bestFit="1" customWidth="1"/>
    <col min="7420" max="7420" width="7.28515625" style="1" bestFit="1" customWidth="1"/>
    <col min="7421" max="7421" width="8.140625" style="1" customWidth="1"/>
    <col min="7422" max="7422" width="7.140625" style="1" customWidth="1"/>
    <col min="7423" max="7423" width="7.7109375" style="1" bestFit="1" customWidth="1"/>
    <col min="7424" max="7424" width="7.28515625" style="1" customWidth="1"/>
    <col min="7425" max="7425" width="7" style="1" customWidth="1"/>
    <col min="7426" max="7426" width="7.5703125" style="1" customWidth="1"/>
    <col min="7427" max="7427" width="7.140625" style="1" customWidth="1"/>
    <col min="7428" max="7428" width="7" style="1" customWidth="1"/>
    <col min="7429" max="7429" width="7.5703125" style="1" customWidth="1"/>
    <col min="7430" max="7430" width="7.140625" style="1" customWidth="1"/>
    <col min="7431" max="7447" width="8.7109375" style="1" customWidth="1"/>
    <col min="7448" max="7448" width="36.85546875" style="1" customWidth="1"/>
    <col min="7449" max="7455" width="14.28515625" style="1" customWidth="1"/>
    <col min="7456" max="7670" width="9.140625" style="1"/>
    <col min="7671" max="7671" width="38.5703125" style="1" customWidth="1"/>
    <col min="7672" max="7672" width="6.5703125" style="1" customWidth="1"/>
    <col min="7673" max="7673" width="7.7109375" style="1" bestFit="1" customWidth="1"/>
    <col min="7674" max="7674" width="7.28515625" style="1" customWidth="1"/>
    <col min="7675" max="7675" width="6.5703125" style="1" bestFit="1" customWidth="1"/>
    <col min="7676" max="7676" width="7.28515625" style="1" bestFit="1" customWidth="1"/>
    <col min="7677" max="7677" width="8.140625" style="1" customWidth="1"/>
    <col min="7678" max="7678" width="7.140625" style="1" customWidth="1"/>
    <col min="7679" max="7679" width="7.7109375" style="1" bestFit="1" customWidth="1"/>
    <col min="7680" max="7680" width="7.28515625" style="1" customWidth="1"/>
    <col min="7681" max="7681" width="7" style="1" customWidth="1"/>
    <col min="7682" max="7682" width="7.5703125" style="1" customWidth="1"/>
    <col min="7683" max="7683" width="7.140625" style="1" customWidth="1"/>
    <col min="7684" max="7684" width="7" style="1" customWidth="1"/>
    <col min="7685" max="7685" width="7.5703125" style="1" customWidth="1"/>
    <col min="7686" max="7686" width="7.140625" style="1" customWidth="1"/>
    <col min="7687" max="7703" width="8.7109375" style="1" customWidth="1"/>
    <col min="7704" max="7704" width="36.85546875" style="1" customWidth="1"/>
    <col min="7705" max="7711" width="14.28515625" style="1" customWidth="1"/>
    <col min="7712" max="7926" width="9.140625" style="1"/>
    <col min="7927" max="7927" width="38.5703125" style="1" customWidth="1"/>
    <col min="7928" max="7928" width="6.5703125" style="1" customWidth="1"/>
    <col min="7929" max="7929" width="7.7109375" style="1" bestFit="1" customWidth="1"/>
    <col min="7930" max="7930" width="7.28515625" style="1" customWidth="1"/>
    <col min="7931" max="7931" width="6.5703125" style="1" bestFit="1" customWidth="1"/>
    <col min="7932" max="7932" width="7.28515625" style="1" bestFit="1" customWidth="1"/>
    <col min="7933" max="7933" width="8.140625" style="1" customWidth="1"/>
    <col min="7934" max="7934" width="7.140625" style="1" customWidth="1"/>
    <col min="7935" max="7935" width="7.7109375" style="1" bestFit="1" customWidth="1"/>
    <col min="7936" max="7936" width="7.28515625" style="1" customWidth="1"/>
    <col min="7937" max="7937" width="7" style="1" customWidth="1"/>
    <col min="7938" max="7938" width="7.5703125" style="1" customWidth="1"/>
    <col min="7939" max="7939" width="7.140625" style="1" customWidth="1"/>
    <col min="7940" max="7940" width="7" style="1" customWidth="1"/>
    <col min="7941" max="7941" width="7.5703125" style="1" customWidth="1"/>
    <col min="7942" max="7942" width="7.140625" style="1" customWidth="1"/>
    <col min="7943" max="7959" width="8.7109375" style="1" customWidth="1"/>
    <col min="7960" max="7960" width="36.85546875" style="1" customWidth="1"/>
    <col min="7961" max="7967" width="14.28515625" style="1" customWidth="1"/>
    <col min="7968" max="8182" width="9.140625" style="1"/>
    <col min="8183" max="8183" width="38.5703125" style="1" customWidth="1"/>
    <col min="8184" max="8184" width="6.5703125" style="1" customWidth="1"/>
    <col min="8185" max="8185" width="7.7109375" style="1" bestFit="1" customWidth="1"/>
    <col min="8186" max="8186" width="7.28515625" style="1" customWidth="1"/>
    <col min="8187" max="8187" width="6.5703125" style="1" bestFit="1" customWidth="1"/>
    <col min="8188" max="8188" width="7.28515625" style="1" bestFit="1" customWidth="1"/>
    <col min="8189" max="8189" width="8.140625" style="1" customWidth="1"/>
    <col min="8190" max="8190" width="7.140625" style="1" customWidth="1"/>
    <col min="8191" max="8191" width="7.7109375" style="1" bestFit="1" customWidth="1"/>
    <col min="8192" max="8192" width="7.28515625" style="1" customWidth="1"/>
    <col min="8193" max="8193" width="7" style="1" customWidth="1"/>
    <col min="8194" max="8194" width="7.5703125" style="1" customWidth="1"/>
    <col min="8195" max="8195" width="7.140625" style="1" customWidth="1"/>
    <col min="8196" max="8196" width="7" style="1" customWidth="1"/>
    <col min="8197" max="8197" width="7.5703125" style="1" customWidth="1"/>
    <col min="8198" max="8198" width="7.140625" style="1" customWidth="1"/>
    <col min="8199" max="8215" width="8.7109375" style="1" customWidth="1"/>
    <col min="8216" max="8216" width="36.85546875" style="1" customWidth="1"/>
    <col min="8217" max="8223" width="14.28515625" style="1" customWidth="1"/>
    <col min="8224" max="8438" width="9.140625" style="1"/>
    <col min="8439" max="8439" width="38.5703125" style="1" customWidth="1"/>
    <col min="8440" max="8440" width="6.5703125" style="1" customWidth="1"/>
    <col min="8441" max="8441" width="7.7109375" style="1" bestFit="1" customWidth="1"/>
    <col min="8442" max="8442" width="7.28515625" style="1" customWidth="1"/>
    <col min="8443" max="8443" width="6.5703125" style="1" bestFit="1" customWidth="1"/>
    <col min="8444" max="8444" width="7.28515625" style="1" bestFit="1" customWidth="1"/>
    <col min="8445" max="8445" width="8.140625" style="1" customWidth="1"/>
    <col min="8446" max="8446" width="7.140625" style="1" customWidth="1"/>
    <col min="8447" max="8447" width="7.7109375" style="1" bestFit="1" customWidth="1"/>
    <col min="8448" max="8448" width="7.28515625" style="1" customWidth="1"/>
    <col min="8449" max="8449" width="7" style="1" customWidth="1"/>
    <col min="8450" max="8450" width="7.5703125" style="1" customWidth="1"/>
    <col min="8451" max="8451" width="7.140625" style="1" customWidth="1"/>
    <col min="8452" max="8452" width="7" style="1" customWidth="1"/>
    <col min="8453" max="8453" width="7.5703125" style="1" customWidth="1"/>
    <col min="8454" max="8454" width="7.140625" style="1" customWidth="1"/>
    <col min="8455" max="8471" width="8.7109375" style="1" customWidth="1"/>
    <col min="8472" max="8472" width="36.85546875" style="1" customWidth="1"/>
    <col min="8473" max="8479" width="14.28515625" style="1" customWidth="1"/>
    <col min="8480" max="8694" width="9.140625" style="1"/>
    <col min="8695" max="8695" width="38.5703125" style="1" customWidth="1"/>
    <col min="8696" max="8696" width="6.5703125" style="1" customWidth="1"/>
    <col min="8697" max="8697" width="7.7109375" style="1" bestFit="1" customWidth="1"/>
    <col min="8698" max="8698" width="7.28515625" style="1" customWidth="1"/>
    <col min="8699" max="8699" width="6.5703125" style="1" bestFit="1" customWidth="1"/>
    <col min="8700" max="8700" width="7.28515625" style="1" bestFit="1" customWidth="1"/>
    <col min="8701" max="8701" width="8.140625" style="1" customWidth="1"/>
    <col min="8702" max="8702" width="7.140625" style="1" customWidth="1"/>
    <col min="8703" max="8703" width="7.7109375" style="1" bestFit="1" customWidth="1"/>
    <col min="8704" max="8704" width="7.28515625" style="1" customWidth="1"/>
    <col min="8705" max="8705" width="7" style="1" customWidth="1"/>
    <col min="8706" max="8706" width="7.5703125" style="1" customWidth="1"/>
    <col min="8707" max="8707" width="7.140625" style="1" customWidth="1"/>
    <col min="8708" max="8708" width="7" style="1" customWidth="1"/>
    <col min="8709" max="8709" width="7.5703125" style="1" customWidth="1"/>
    <col min="8710" max="8710" width="7.140625" style="1" customWidth="1"/>
    <col min="8711" max="8727" width="8.7109375" style="1" customWidth="1"/>
    <col min="8728" max="8728" width="36.85546875" style="1" customWidth="1"/>
    <col min="8729" max="8735" width="14.28515625" style="1" customWidth="1"/>
    <col min="8736" max="8950" width="9.140625" style="1"/>
    <col min="8951" max="8951" width="38.5703125" style="1" customWidth="1"/>
    <col min="8952" max="8952" width="6.5703125" style="1" customWidth="1"/>
    <col min="8953" max="8953" width="7.7109375" style="1" bestFit="1" customWidth="1"/>
    <col min="8954" max="8954" width="7.28515625" style="1" customWidth="1"/>
    <col min="8955" max="8955" width="6.5703125" style="1" bestFit="1" customWidth="1"/>
    <col min="8956" max="8956" width="7.28515625" style="1" bestFit="1" customWidth="1"/>
    <col min="8957" max="8957" width="8.140625" style="1" customWidth="1"/>
    <col min="8958" max="8958" width="7.140625" style="1" customWidth="1"/>
    <col min="8959" max="8959" width="7.7109375" style="1" bestFit="1" customWidth="1"/>
    <col min="8960" max="8960" width="7.28515625" style="1" customWidth="1"/>
    <col min="8961" max="8961" width="7" style="1" customWidth="1"/>
    <col min="8962" max="8962" width="7.5703125" style="1" customWidth="1"/>
    <col min="8963" max="8963" width="7.140625" style="1" customWidth="1"/>
    <col min="8964" max="8964" width="7" style="1" customWidth="1"/>
    <col min="8965" max="8965" width="7.5703125" style="1" customWidth="1"/>
    <col min="8966" max="8966" width="7.140625" style="1" customWidth="1"/>
    <col min="8967" max="8983" width="8.7109375" style="1" customWidth="1"/>
    <col min="8984" max="8984" width="36.85546875" style="1" customWidth="1"/>
    <col min="8985" max="8991" width="14.28515625" style="1" customWidth="1"/>
    <col min="8992" max="9206" width="9.140625" style="1"/>
    <col min="9207" max="9207" width="38.5703125" style="1" customWidth="1"/>
    <col min="9208" max="9208" width="6.5703125" style="1" customWidth="1"/>
    <col min="9209" max="9209" width="7.7109375" style="1" bestFit="1" customWidth="1"/>
    <col min="9210" max="9210" width="7.28515625" style="1" customWidth="1"/>
    <col min="9211" max="9211" width="6.5703125" style="1" bestFit="1" customWidth="1"/>
    <col min="9212" max="9212" width="7.28515625" style="1" bestFit="1" customWidth="1"/>
    <col min="9213" max="9213" width="8.140625" style="1" customWidth="1"/>
    <col min="9214" max="9214" width="7.140625" style="1" customWidth="1"/>
    <col min="9215" max="9215" width="7.7109375" style="1" bestFit="1" customWidth="1"/>
    <col min="9216" max="9216" width="7.28515625" style="1" customWidth="1"/>
    <col min="9217" max="9217" width="7" style="1" customWidth="1"/>
    <col min="9218" max="9218" width="7.5703125" style="1" customWidth="1"/>
    <col min="9219" max="9219" width="7.140625" style="1" customWidth="1"/>
    <col min="9220" max="9220" width="7" style="1" customWidth="1"/>
    <col min="9221" max="9221" width="7.5703125" style="1" customWidth="1"/>
    <col min="9222" max="9222" width="7.140625" style="1" customWidth="1"/>
    <col min="9223" max="9239" width="8.7109375" style="1" customWidth="1"/>
    <col min="9240" max="9240" width="36.85546875" style="1" customWidth="1"/>
    <col min="9241" max="9247" width="14.28515625" style="1" customWidth="1"/>
    <col min="9248" max="9462" width="9.140625" style="1"/>
    <col min="9463" max="9463" width="38.5703125" style="1" customWidth="1"/>
    <col min="9464" max="9464" width="6.5703125" style="1" customWidth="1"/>
    <col min="9465" max="9465" width="7.7109375" style="1" bestFit="1" customWidth="1"/>
    <col min="9466" max="9466" width="7.28515625" style="1" customWidth="1"/>
    <col min="9467" max="9467" width="6.5703125" style="1" bestFit="1" customWidth="1"/>
    <col min="9468" max="9468" width="7.28515625" style="1" bestFit="1" customWidth="1"/>
    <col min="9469" max="9469" width="8.140625" style="1" customWidth="1"/>
    <col min="9470" max="9470" width="7.140625" style="1" customWidth="1"/>
    <col min="9471" max="9471" width="7.7109375" style="1" bestFit="1" customWidth="1"/>
    <col min="9472" max="9472" width="7.28515625" style="1" customWidth="1"/>
    <col min="9473" max="9473" width="7" style="1" customWidth="1"/>
    <col min="9474" max="9474" width="7.5703125" style="1" customWidth="1"/>
    <col min="9475" max="9475" width="7.140625" style="1" customWidth="1"/>
    <col min="9476" max="9476" width="7" style="1" customWidth="1"/>
    <col min="9477" max="9477" width="7.5703125" style="1" customWidth="1"/>
    <col min="9478" max="9478" width="7.140625" style="1" customWidth="1"/>
    <col min="9479" max="9495" width="8.7109375" style="1" customWidth="1"/>
    <col min="9496" max="9496" width="36.85546875" style="1" customWidth="1"/>
    <col min="9497" max="9503" width="14.28515625" style="1" customWidth="1"/>
    <col min="9504" max="9718" width="9.140625" style="1"/>
    <col min="9719" max="9719" width="38.5703125" style="1" customWidth="1"/>
    <col min="9720" max="9720" width="6.5703125" style="1" customWidth="1"/>
    <col min="9721" max="9721" width="7.7109375" style="1" bestFit="1" customWidth="1"/>
    <col min="9722" max="9722" width="7.28515625" style="1" customWidth="1"/>
    <col min="9723" max="9723" width="6.5703125" style="1" bestFit="1" customWidth="1"/>
    <col min="9724" max="9724" width="7.28515625" style="1" bestFit="1" customWidth="1"/>
    <col min="9725" max="9725" width="8.140625" style="1" customWidth="1"/>
    <col min="9726" max="9726" width="7.140625" style="1" customWidth="1"/>
    <col min="9727" max="9727" width="7.7109375" style="1" bestFit="1" customWidth="1"/>
    <col min="9728" max="9728" width="7.28515625" style="1" customWidth="1"/>
    <col min="9729" max="9729" width="7" style="1" customWidth="1"/>
    <col min="9730" max="9730" width="7.5703125" style="1" customWidth="1"/>
    <col min="9731" max="9731" width="7.140625" style="1" customWidth="1"/>
    <col min="9732" max="9732" width="7" style="1" customWidth="1"/>
    <col min="9733" max="9733" width="7.5703125" style="1" customWidth="1"/>
    <col min="9734" max="9734" width="7.140625" style="1" customWidth="1"/>
    <col min="9735" max="9751" width="8.7109375" style="1" customWidth="1"/>
    <col min="9752" max="9752" width="36.85546875" style="1" customWidth="1"/>
    <col min="9753" max="9759" width="14.28515625" style="1" customWidth="1"/>
    <col min="9760" max="9974" width="9.140625" style="1"/>
    <col min="9975" max="9975" width="38.5703125" style="1" customWidth="1"/>
    <col min="9976" max="9976" width="6.5703125" style="1" customWidth="1"/>
    <col min="9977" max="9977" width="7.7109375" style="1" bestFit="1" customWidth="1"/>
    <col min="9978" max="9978" width="7.28515625" style="1" customWidth="1"/>
    <col min="9979" max="9979" width="6.5703125" style="1" bestFit="1" customWidth="1"/>
    <col min="9980" max="9980" width="7.28515625" style="1" bestFit="1" customWidth="1"/>
    <col min="9981" max="9981" width="8.140625" style="1" customWidth="1"/>
    <col min="9982" max="9982" width="7.140625" style="1" customWidth="1"/>
    <col min="9983" max="9983" width="7.7109375" style="1" bestFit="1" customWidth="1"/>
    <col min="9984" max="9984" width="7.28515625" style="1" customWidth="1"/>
    <col min="9985" max="9985" width="7" style="1" customWidth="1"/>
    <col min="9986" max="9986" width="7.5703125" style="1" customWidth="1"/>
    <col min="9987" max="9987" width="7.140625" style="1" customWidth="1"/>
    <col min="9988" max="9988" width="7" style="1" customWidth="1"/>
    <col min="9989" max="9989" width="7.5703125" style="1" customWidth="1"/>
    <col min="9990" max="9990" width="7.140625" style="1" customWidth="1"/>
    <col min="9991" max="10007" width="8.7109375" style="1" customWidth="1"/>
    <col min="10008" max="10008" width="36.85546875" style="1" customWidth="1"/>
    <col min="10009" max="10015" width="14.28515625" style="1" customWidth="1"/>
    <col min="10016" max="10230" width="9.140625" style="1"/>
    <col min="10231" max="10231" width="38.5703125" style="1" customWidth="1"/>
    <col min="10232" max="10232" width="6.5703125" style="1" customWidth="1"/>
    <col min="10233" max="10233" width="7.7109375" style="1" bestFit="1" customWidth="1"/>
    <col min="10234" max="10234" width="7.28515625" style="1" customWidth="1"/>
    <col min="10235" max="10235" width="6.5703125" style="1" bestFit="1" customWidth="1"/>
    <col min="10236" max="10236" width="7.28515625" style="1" bestFit="1" customWidth="1"/>
    <col min="10237" max="10237" width="8.140625" style="1" customWidth="1"/>
    <col min="10238" max="10238" width="7.140625" style="1" customWidth="1"/>
    <col min="10239" max="10239" width="7.7109375" style="1" bestFit="1" customWidth="1"/>
    <col min="10240" max="10240" width="7.28515625" style="1" customWidth="1"/>
    <col min="10241" max="10241" width="7" style="1" customWidth="1"/>
    <col min="10242" max="10242" width="7.5703125" style="1" customWidth="1"/>
    <col min="10243" max="10243" width="7.140625" style="1" customWidth="1"/>
    <col min="10244" max="10244" width="7" style="1" customWidth="1"/>
    <col min="10245" max="10245" width="7.5703125" style="1" customWidth="1"/>
    <col min="10246" max="10246" width="7.140625" style="1" customWidth="1"/>
    <col min="10247" max="10263" width="8.7109375" style="1" customWidth="1"/>
    <col min="10264" max="10264" width="36.85546875" style="1" customWidth="1"/>
    <col min="10265" max="10271" width="14.28515625" style="1" customWidth="1"/>
    <col min="10272" max="10486" width="9.140625" style="1"/>
    <col min="10487" max="10487" width="38.5703125" style="1" customWidth="1"/>
    <col min="10488" max="10488" width="6.5703125" style="1" customWidth="1"/>
    <col min="10489" max="10489" width="7.7109375" style="1" bestFit="1" customWidth="1"/>
    <col min="10490" max="10490" width="7.28515625" style="1" customWidth="1"/>
    <col min="10491" max="10491" width="6.5703125" style="1" bestFit="1" customWidth="1"/>
    <col min="10492" max="10492" width="7.28515625" style="1" bestFit="1" customWidth="1"/>
    <col min="10493" max="10493" width="8.140625" style="1" customWidth="1"/>
    <col min="10494" max="10494" width="7.140625" style="1" customWidth="1"/>
    <col min="10495" max="10495" width="7.7109375" style="1" bestFit="1" customWidth="1"/>
    <col min="10496" max="10496" width="7.28515625" style="1" customWidth="1"/>
    <col min="10497" max="10497" width="7" style="1" customWidth="1"/>
    <col min="10498" max="10498" width="7.5703125" style="1" customWidth="1"/>
    <col min="10499" max="10499" width="7.140625" style="1" customWidth="1"/>
    <col min="10500" max="10500" width="7" style="1" customWidth="1"/>
    <col min="10501" max="10501" width="7.5703125" style="1" customWidth="1"/>
    <col min="10502" max="10502" width="7.140625" style="1" customWidth="1"/>
    <col min="10503" max="10519" width="8.7109375" style="1" customWidth="1"/>
    <col min="10520" max="10520" width="36.85546875" style="1" customWidth="1"/>
    <col min="10521" max="10527" width="14.28515625" style="1" customWidth="1"/>
    <col min="10528" max="10742" width="9.140625" style="1"/>
    <col min="10743" max="10743" width="38.5703125" style="1" customWidth="1"/>
    <col min="10744" max="10744" width="6.5703125" style="1" customWidth="1"/>
    <col min="10745" max="10745" width="7.7109375" style="1" bestFit="1" customWidth="1"/>
    <col min="10746" max="10746" width="7.28515625" style="1" customWidth="1"/>
    <col min="10747" max="10747" width="6.5703125" style="1" bestFit="1" customWidth="1"/>
    <col min="10748" max="10748" width="7.28515625" style="1" bestFit="1" customWidth="1"/>
    <col min="10749" max="10749" width="8.140625" style="1" customWidth="1"/>
    <col min="10750" max="10750" width="7.140625" style="1" customWidth="1"/>
    <col min="10751" max="10751" width="7.7109375" style="1" bestFit="1" customWidth="1"/>
    <col min="10752" max="10752" width="7.28515625" style="1" customWidth="1"/>
    <col min="10753" max="10753" width="7" style="1" customWidth="1"/>
    <col min="10754" max="10754" width="7.5703125" style="1" customWidth="1"/>
    <col min="10755" max="10755" width="7.140625" style="1" customWidth="1"/>
    <col min="10756" max="10756" width="7" style="1" customWidth="1"/>
    <col min="10757" max="10757" width="7.5703125" style="1" customWidth="1"/>
    <col min="10758" max="10758" width="7.140625" style="1" customWidth="1"/>
    <col min="10759" max="10775" width="8.7109375" style="1" customWidth="1"/>
    <col min="10776" max="10776" width="36.85546875" style="1" customWidth="1"/>
    <col min="10777" max="10783" width="14.28515625" style="1" customWidth="1"/>
    <col min="10784" max="10998" width="9.140625" style="1"/>
    <col min="10999" max="10999" width="38.5703125" style="1" customWidth="1"/>
    <col min="11000" max="11000" width="6.5703125" style="1" customWidth="1"/>
    <col min="11001" max="11001" width="7.7109375" style="1" bestFit="1" customWidth="1"/>
    <col min="11002" max="11002" width="7.28515625" style="1" customWidth="1"/>
    <col min="11003" max="11003" width="6.5703125" style="1" bestFit="1" customWidth="1"/>
    <col min="11004" max="11004" width="7.28515625" style="1" bestFit="1" customWidth="1"/>
    <col min="11005" max="11005" width="8.140625" style="1" customWidth="1"/>
    <col min="11006" max="11006" width="7.140625" style="1" customWidth="1"/>
    <col min="11007" max="11007" width="7.7109375" style="1" bestFit="1" customWidth="1"/>
    <col min="11008" max="11008" width="7.28515625" style="1" customWidth="1"/>
    <col min="11009" max="11009" width="7" style="1" customWidth="1"/>
    <col min="11010" max="11010" width="7.5703125" style="1" customWidth="1"/>
    <col min="11011" max="11011" width="7.140625" style="1" customWidth="1"/>
    <col min="11012" max="11012" width="7" style="1" customWidth="1"/>
    <col min="11013" max="11013" width="7.5703125" style="1" customWidth="1"/>
    <col min="11014" max="11014" width="7.140625" style="1" customWidth="1"/>
    <col min="11015" max="11031" width="8.7109375" style="1" customWidth="1"/>
    <col min="11032" max="11032" width="36.85546875" style="1" customWidth="1"/>
    <col min="11033" max="11039" width="14.28515625" style="1" customWidth="1"/>
    <col min="11040" max="11254" width="9.140625" style="1"/>
    <col min="11255" max="11255" width="38.5703125" style="1" customWidth="1"/>
    <col min="11256" max="11256" width="6.5703125" style="1" customWidth="1"/>
    <col min="11257" max="11257" width="7.7109375" style="1" bestFit="1" customWidth="1"/>
    <col min="11258" max="11258" width="7.28515625" style="1" customWidth="1"/>
    <col min="11259" max="11259" width="6.5703125" style="1" bestFit="1" customWidth="1"/>
    <col min="11260" max="11260" width="7.28515625" style="1" bestFit="1" customWidth="1"/>
    <col min="11261" max="11261" width="8.140625" style="1" customWidth="1"/>
    <col min="11262" max="11262" width="7.140625" style="1" customWidth="1"/>
    <col min="11263" max="11263" width="7.7109375" style="1" bestFit="1" customWidth="1"/>
    <col min="11264" max="11264" width="7.28515625" style="1" customWidth="1"/>
    <col min="11265" max="11265" width="7" style="1" customWidth="1"/>
    <col min="11266" max="11266" width="7.5703125" style="1" customWidth="1"/>
    <col min="11267" max="11267" width="7.140625" style="1" customWidth="1"/>
    <col min="11268" max="11268" width="7" style="1" customWidth="1"/>
    <col min="11269" max="11269" width="7.5703125" style="1" customWidth="1"/>
    <col min="11270" max="11270" width="7.140625" style="1" customWidth="1"/>
    <col min="11271" max="11287" width="8.7109375" style="1" customWidth="1"/>
    <col min="11288" max="11288" width="36.85546875" style="1" customWidth="1"/>
    <col min="11289" max="11295" width="14.28515625" style="1" customWidth="1"/>
    <col min="11296" max="11510" width="9.140625" style="1"/>
    <col min="11511" max="11511" width="38.5703125" style="1" customWidth="1"/>
    <col min="11512" max="11512" width="6.5703125" style="1" customWidth="1"/>
    <col min="11513" max="11513" width="7.7109375" style="1" bestFit="1" customWidth="1"/>
    <col min="11514" max="11514" width="7.28515625" style="1" customWidth="1"/>
    <col min="11515" max="11515" width="6.5703125" style="1" bestFit="1" customWidth="1"/>
    <col min="11516" max="11516" width="7.28515625" style="1" bestFit="1" customWidth="1"/>
    <col min="11517" max="11517" width="8.140625" style="1" customWidth="1"/>
    <col min="11518" max="11518" width="7.140625" style="1" customWidth="1"/>
    <col min="11519" max="11519" width="7.7109375" style="1" bestFit="1" customWidth="1"/>
    <col min="11520" max="11520" width="7.28515625" style="1" customWidth="1"/>
    <col min="11521" max="11521" width="7" style="1" customWidth="1"/>
    <col min="11522" max="11522" width="7.5703125" style="1" customWidth="1"/>
    <col min="11523" max="11523" width="7.140625" style="1" customWidth="1"/>
    <col min="11524" max="11524" width="7" style="1" customWidth="1"/>
    <col min="11525" max="11525" width="7.5703125" style="1" customWidth="1"/>
    <col min="11526" max="11526" width="7.140625" style="1" customWidth="1"/>
    <col min="11527" max="11543" width="8.7109375" style="1" customWidth="1"/>
    <col min="11544" max="11544" width="36.85546875" style="1" customWidth="1"/>
    <col min="11545" max="11551" width="14.28515625" style="1" customWidth="1"/>
    <col min="11552" max="11766" width="9.140625" style="1"/>
    <col min="11767" max="11767" width="38.5703125" style="1" customWidth="1"/>
    <col min="11768" max="11768" width="6.5703125" style="1" customWidth="1"/>
    <col min="11769" max="11769" width="7.7109375" style="1" bestFit="1" customWidth="1"/>
    <col min="11770" max="11770" width="7.28515625" style="1" customWidth="1"/>
    <col min="11771" max="11771" width="6.5703125" style="1" bestFit="1" customWidth="1"/>
    <col min="11772" max="11772" width="7.28515625" style="1" bestFit="1" customWidth="1"/>
    <col min="11773" max="11773" width="8.140625" style="1" customWidth="1"/>
    <col min="11774" max="11774" width="7.140625" style="1" customWidth="1"/>
    <col min="11775" max="11775" width="7.7109375" style="1" bestFit="1" customWidth="1"/>
    <col min="11776" max="11776" width="7.28515625" style="1" customWidth="1"/>
    <col min="11777" max="11777" width="7" style="1" customWidth="1"/>
    <col min="11778" max="11778" width="7.5703125" style="1" customWidth="1"/>
    <col min="11779" max="11779" width="7.140625" style="1" customWidth="1"/>
    <col min="11780" max="11780" width="7" style="1" customWidth="1"/>
    <col min="11781" max="11781" width="7.5703125" style="1" customWidth="1"/>
    <col min="11782" max="11782" width="7.140625" style="1" customWidth="1"/>
    <col min="11783" max="11799" width="8.7109375" style="1" customWidth="1"/>
    <col min="11800" max="11800" width="36.85546875" style="1" customWidth="1"/>
    <col min="11801" max="11807" width="14.28515625" style="1" customWidth="1"/>
    <col min="11808" max="12022" width="9.140625" style="1"/>
    <col min="12023" max="12023" width="38.5703125" style="1" customWidth="1"/>
    <col min="12024" max="12024" width="6.5703125" style="1" customWidth="1"/>
    <col min="12025" max="12025" width="7.7109375" style="1" bestFit="1" customWidth="1"/>
    <col min="12026" max="12026" width="7.28515625" style="1" customWidth="1"/>
    <col min="12027" max="12027" width="6.5703125" style="1" bestFit="1" customWidth="1"/>
    <col min="12028" max="12028" width="7.28515625" style="1" bestFit="1" customWidth="1"/>
    <col min="12029" max="12029" width="8.140625" style="1" customWidth="1"/>
    <col min="12030" max="12030" width="7.140625" style="1" customWidth="1"/>
    <col min="12031" max="12031" width="7.7109375" style="1" bestFit="1" customWidth="1"/>
    <col min="12032" max="12032" width="7.28515625" style="1" customWidth="1"/>
    <col min="12033" max="12033" width="7" style="1" customWidth="1"/>
    <col min="12034" max="12034" width="7.5703125" style="1" customWidth="1"/>
    <col min="12035" max="12035" width="7.140625" style="1" customWidth="1"/>
    <col min="12036" max="12036" width="7" style="1" customWidth="1"/>
    <col min="12037" max="12037" width="7.5703125" style="1" customWidth="1"/>
    <col min="12038" max="12038" width="7.140625" style="1" customWidth="1"/>
    <col min="12039" max="12055" width="8.7109375" style="1" customWidth="1"/>
    <col min="12056" max="12056" width="36.85546875" style="1" customWidth="1"/>
    <col min="12057" max="12063" width="14.28515625" style="1" customWidth="1"/>
    <col min="12064" max="12278" width="9.140625" style="1"/>
    <col min="12279" max="12279" width="38.5703125" style="1" customWidth="1"/>
    <col min="12280" max="12280" width="6.5703125" style="1" customWidth="1"/>
    <col min="12281" max="12281" width="7.7109375" style="1" bestFit="1" customWidth="1"/>
    <col min="12282" max="12282" width="7.28515625" style="1" customWidth="1"/>
    <col min="12283" max="12283" width="6.5703125" style="1" bestFit="1" customWidth="1"/>
    <col min="12284" max="12284" width="7.28515625" style="1" bestFit="1" customWidth="1"/>
    <col min="12285" max="12285" width="8.140625" style="1" customWidth="1"/>
    <col min="12286" max="12286" width="7.140625" style="1" customWidth="1"/>
    <col min="12287" max="12287" width="7.7109375" style="1" bestFit="1" customWidth="1"/>
    <col min="12288" max="12288" width="7.28515625" style="1" customWidth="1"/>
    <col min="12289" max="12289" width="7" style="1" customWidth="1"/>
    <col min="12290" max="12290" width="7.5703125" style="1" customWidth="1"/>
    <col min="12291" max="12291" width="7.140625" style="1" customWidth="1"/>
    <col min="12292" max="12292" width="7" style="1" customWidth="1"/>
    <col min="12293" max="12293" width="7.5703125" style="1" customWidth="1"/>
    <col min="12294" max="12294" width="7.140625" style="1" customWidth="1"/>
    <col min="12295" max="12311" width="8.7109375" style="1" customWidth="1"/>
    <col min="12312" max="12312" width="36.85546875" style="1" customWidth="1"/>
    <col min="12313" max="12319" width="14.28515625" style="1" customWidth="1"/>
    <col min="12320" max="12534" width="9.140625" style="1"/>
    <col min="12535" max="12535" width="38.5703125" style="1" customWidth="1"/>
    <col min="12536" max="12536" width="6.5703125" style="1" customWidth="1"/>
    <col min="12537" max="12537" width="7.7109375" style="1" bestFit="1" customWidth="1"/>
    <col min="12538" max="12538" width="7.28515625" style="1" customWidth="1"/>
    <col min="12539" max="12539" width="6.5703125" style="1" bestFit="1" customWidth="1"/>
    <col min="12540" max="12540" width="7.28515625" style="1" bestFit="1" customWidth="1"/>
    <col min="12541" max="12541" width="8.140625" style="1" customWidth="1"/>
    <col min="12542" max="12542" width="7.140625" style="1" customWidth="1"/>
    <col min="12543" max="12543" width="7.7109375" style="1" bestFit="1" customWidth="1"/>
    <col min="12544" max="12544" width="7.28515625" style="1" customWidth="1"/>
    <col min="12545" max="12545" width="7" style="1" customWidth="1"/>
    <col min="12546" max="12546" width="7.5703125" style="1" customWidth="1"/>
    <col min="12547" max="12547" width="7.140625" style="1" customWidth="1"/>
    <col min="12548" max="12548" width="7" style="1" customWidth="1"/>
    <col min="12549" max="12549" width="7.5703125" style="1" customWidth="1"/>
    <col min="12550" max="12550" width="7.140625" style="1" customWidth="1"/>
    <col min="12551" max="12567" width="8.7109375" style="1" customWidth="1"/>
    <col min="12568" max="12568" width="36.85546875" style="1" customWidth="1"/>
    <col min="12569" max="12575" width="14.28515625" style="1" customWidth="1"/>
    <col min="12576" max="12790" width="9.140625" style="1"/>
    <col min="12791" max="12791" width="38.5703125" style="1" customWidth="1"/>
    <col min="12792" max="12792" width="6.5703125" style="1" customWidth="1"/>
    <col min="12793" max="12793" width="7.7109375" style="1" bestFit="1" customWidth="1"/>
    <col min="12794" max="12794" width="7.28515625" style="1" customWidth="1"/>
    <col min="12795" max="12795" width="6.5703125" style="1" bestFit="1" customWidth="1"/>
    <col min="12796" max="12796" width="7.28515625" style="1" bestFit="1" customWidth="1"/>
    <col min="12797" max="12797" width="8.140625" style="1" customWidth="1"/>
    <col min="12798" max="12798" width="7.140625" style="1" customWidth="1"/>
    <col min="12799" max="12799" width="7.7109375" style="1" bestFit="1" customWidth="1"/>
    <col min="12800" max="12800" width="7.28515625" style="1" customWidth="1"/>
    <col min="12801" max="12801" width="7" style="1" customWidth="1"/>
    <col min="12802" max="12802" width="7.5703125" style="1" customWidth="1"/>
    <col min="12803" max="12803" width="7.140625" style="1" customWidth="1"/>
    <col min="12804" max="12804" width="7" style="1" customWidth="1"/>
    <col min="12805" max="12805" width="7.5703125" style="1" customWidth="1"/>
    <col min="12806" max="12806" width="7.140625" style="1" customWidth="1"/>
    <col min="12807" max="12823" width="8.7109375" style="1" customWidth="1"/>
    <col min="12824" max="12824" width="36.85546875" style="1" customWidth="1"/>
    <col min="12825" max="12831" width="14.28515625" style="1" customWidth="1"/>
    <col min="12832" max="13046" width="9.140625" style="1"/>
    <col min="13047" max="13047" width="38.5703125" style="1" customWidth="1"/>
    <col min="13048" max="13048" width="6.5703125" style="1" customWidth="1"/>
    <col min="13049" max="13049" width="7.7109375" style="1" bestFit="1" customWidth="1"/>
    <col min="13050" max="13050" width="7.28515625" style="1" customWidth="1"/>
    <col min="13051" max="13051" width="6.5703125" style="1" bestFit="1" customWidth="1"/>
    <col min="13052" max="13052" width="7.28515625" style="1" bestFit="1" customWidth="1"/>
    <col min="13053" max="13053" width="8.140625" style="1" customWidth="1"/>
    <col min="13054" max="13054" width="7.140625" style="1" customWidth="1"/>
    <col min="13055" max="13055" width="7.7109375" style="1" bestFit="1" customWidth="1"/>
    <col min="13056" max="13056" width="7.28515625" style="1" customWidth="1"/>
    <col min="13057" max="13057" width="7" style="1" customWidth="1"/>
    <col min="13058" max="13058" width="7.5703125" style="1" customWidth="1"/>
    <col min="13059" max="13059" width="7.140625" style="1" customWidth="1"/>
    <col min="13060" max="13060" width="7" style="1" customWidth="1"/>
    <col min="13061" max="13061" width="7.5703125" style="1" customWidth="1"/>
    <col min="13062" max="13062" width="7.140625" style="1" customWidth="1"/>
    <col min="13063" max="13079" width="8.7109375" style="1" customWidth="1"/>
    <col min="13080" max="13080" width="36.85546875" style="1" customWidth="1"/>
    <col min="13081" max="13087" width="14.28515625" style="1" customWidth="1"/>
    <col min="13088" max="13302" width="9.140625" style="1"/>
    <col min="13303" max="13303" width="38.5703125" style="1" customWidth="1"/>
    <col min="13304" max="13304" width="6.5703125" style="1" customWidth="1"/>
    <col min="13305" max="13305" width="7.7109375" style="1" bestFit="1" customWidth="1"/>
    <col min="13306" max="13306" width="7.28515625" style="1" customWidth="1"/>
    <col min="13307" max="13307" width="6.5703125" style="1" bestFit="1" customWidth="1"/>
    <col min="13308" max="13308" width="7.28515625" style="1" bestFit="1" customWidth="1"/>
    <col min="13309" max="13309" width="8.140625" style="1" customWidth="1"/>
    <col min="13310" max="13310" width="7.140625" style="1" customWidth="1"/>
    <col min="13311" max="13311" width="7.7109375" style="1" bestFit="1" customWidth="1"/>
    <col min="13312" max="13312" width="7.28515625" style="1" customWidth="1"/>
    <col min="13313" max="13313" width="7" style="1" customWidth="1"/>
    <col min="13314" max="13314" width="7.5703125" style="1" customWidth="1"/>
    <col min="13315" max="13315" width="7.140625" style="1" customWidth="1"/>
    <col min="13316" max="13316" width="7" style="1" customWidth="1"/>
    <col min="13317" max="13317" width="7.5703125" style="1" customWidth="1"/>
    <col min="13318" max="13318" width="7.140625" style="1" customWidth="1"/>
    <col min="13319" max="13335" width="8.7109375" style="1" customWidth="1"/>
    <col min="13336" max="13336" width="36.85546875" style="1" customWidth="1"/>
    <col min="13337" max="13343" width="14.28515625" style="1" customWidth="1"/>
    <col min="13344" max="13558" width="9.140625" style="1"/>
    <col min="13559" max="13559" width="38.5703125" style="1" customWidth="1"/>
    <col min="13560" max="13560" width="6.5703125" style="1" customWidth="1"/>
    <col min="13561" max="13561" width="7.7109375" style="1" bestFit="1" customWidth="1"/>
    <col min="13562" max="13562" width="7.28515625" style="1" customWidth="1"/>
    <col min="13563" max="13563" width="6.5703125" style="1" bestFit="1" customWidth="1"/>
    <col min="13564" max="13564" width="7.28515625" style="1" bestFit="1" customWidth="1"/>
    <col min="13565" max="13565" width="8.140625" style="1" customWidth="1"/>
    <col min="13566" max="13566" width="7.140625" style="1" customWidth="1"/>
    <col min="13567" max="13567" width="7.7109375" style="1" bestFit="1" customWidth="1"/>
    <col min="13568" max="13568" width="7.28515625" style="1" customWidth="1"/>
    <col min="13569" max="13569" width="7" style="1" customWidth="1"/>
    <col min="13570" max="13570" width="7.5703125" style="1" customWidth="1"/>
    <col min="13571" max="13571" width="7.140625" style="1" customWidth="1"/>
    <col min="13572" max="13572" width="7" style="1" customWidth="1"/>
    <col min="13573" max="13573" width="7.5703125" style="1" customWidth="1"/>
    <col min="13574" max="13574" width="7.140625" style="1" customWidth="1"/>
    <col min="13575" max="13591" width="8.7109375" style="1" customWidth="1"/>
    <col min="13592" max="13592" width="36.85546875" style="1" customWidth="1"/>
    <col min="13593" max="13599" width="14.28515625" style="1" customWidth="1"/>
    <col min="13600" max="13814" width="9.140625" style="1"/>
    <col min="13815" max="13815" width="38.5703125" style="1" customWidth="1"/>
    <col min="13816" max="13816" width="6.5703125" style="1" customWidth="1"/>
    <col min="13817" max="13817" width="7.7109375" style="1" bestFit="1" customWidth="1"/>
    <col min="13818" max="13818" width="7.28515625" style="1" customWidth="1"/>
    <col min="13819" max="13819" width="6.5703125" style="1" bestFit="1" customWidth="1"/>
    <col min="13820" max="13820" width="7.28515625" style="1" bestFit="1" customWidth="1"/>
    <col min="13821" max="13821" width="8.140625" style="1" customWidth="1"/>
    <col min="13822" max="13822" width="7.140625" style="1" customWidth="1"/>
    <col min="13823" max="13823" width="7.7109375" style="1" bestFit="1" customWidth="1"/>
    <col min="13824" max="13824" width="7.28515625" style="1" customWidth="1"/>
    <col min="13825" max="13825" width="7" style="1" customWidth="1"/>
    <col min="13826" max="13826" width="7.5703125" style="1" customWidth="1"/>
    <col min="13827" max="13827" width="7.140625" style="1" customWidth="1"/>
    <col min="13828" max="13828" width="7" style="1" customWidth="1"/>
    <col min="13829" max="13829" width="7.5703125" style="1" customWidth="1"/>
    <col min="13830" max="13830" width="7.140625" style="1" customWidth="1"/>
    <col min="13831" max="13847" width="8.7109375" style="1" customWidth="1"/>
    <col min="13848" max="13848" width="36.85546875" style="1" customWidth="1"/>
    <col min="13849" max="13855" width="14.28515625" style="1" customWidth="1"/>
    <col min="13856" max="14070" width="9.140625" style="1"/>
    <col min="14071" max="14071" width="38.5703125" style="1" customWidth="1"/>
    <col min="14072" max="14072" width="6.5703125" style="1" customWidth="1"/>
    <col min="14073" max="14073" width="7.7109375" style="1" bestFit="1" customWidth="1"/>
    <col min="14074" max="14074" width="7.28515625" style="1" customWidth="1"/>
    <col min="14075" max="14075" width="6.5703125" style="1" bestFit="1" customWidth="1"/>
    <col min="14076" max="14076" width="7.28515625" style="1" bestFit="1" customWidth="1"/>
    <col min="14077" max="14077" width="8.140625" style="1" customWidth="1"/>
    <col min="14078" max="14078" width="7.140625" style="1" customWidth="1"/>
    <col min="14079" max="14079" width="7.7109375" style="1" bestFit="1" customWidth="1"/>
    <col min="14080" max="14080" width="7.28515625" style="1" customWidth="1"/>
    <col min="14081" max="14081" width="7" style="1" customWidth="1"/>
    <col min="14082" max="14082" width="7.5703125" style="1" customWidth="1"/>
    <col min="14083" max="14083" width="7.140625" style="1" customWidth="1"/>
    <col min="14084" max="14084" width="7" style="1" customWidth="1"/>
    <col min="14085" max="14085" width="7.5703125" style="1" customWidth="1"/>
    <col min="14086" max="14086" width="7.140625" style="1" customWidth="1"/>
    <col min="14087" max="14103" width="8.7109375" style="1" customWidth="1"/>
    <col min="14104" max="14104" width="36.85546875" style="1" customWidth="1"/>
    <col min="14105" max="14111" width="14.28515625" style="1" customWidth="1"/>
    <col min="14112" max="14326" width="9.140625" style="1"/>
    <col min="14327" max="14327" width="38.5703125" style="1" customWidth="1"/>
    <col min="14328" max="14328" width="6.5703125" style="1" customWidth="1"/>
    <col min="14329" max="14329" width="7.7109375" style="1" bestFit="1" customWidth="1"/>
    <col min="14330" max="14330" width="7.28515625" style="1" customWidth="1"/>
    <col min="14331" max="14331" width="6.5703125" style="1" bestFit="1" customWidth="1"/>
    <col min="14332" max="14332" width="7.28515625" style="1" bestFit="1" customWidth="1"/>
    <col min="14333" max="14333" width="8.140625" style="1" customWidth="1"/>
    <col min="14334" max="14334" width="7.140625" style="1" customWidth="1"/>
    <col min="14335" max="14335" width="7.7109375" style="1" bestFit="1" customWidth="1"/>
    <col min="14336" max="14336" width="7.28515625" style="1" customWidth="1"/>
    <col min="14337" max="14337" width="7" style="1" customWidth="1"/>
    <col min="14338" max="14338" width="7.5703125" style="1" customWidth="1"/>
    <col min="14339" max="14339" width="7.140625" style="1" customWidth="1"/>
    <col min="14340" max="14340" width="7" style="1" customWidth="1"/>
    <col min="14341" max="14341" width="7.5703125" style="1" customWidth="1"/>
    <col min="14342" max="14342" width="7.140625" style="1" customWidth="1"/>
    <col min="14343" max="14359" width="8.7109375" style="1" customWidth="1"/>
    <col min="14360" max="14360" width="36.85546875" style="1" customWidth="1"/>
    <col min="14361" max="14367" width="14.28515625" style="1" customWidth="1"/>
    <col min="14368" max="14582" width="9.140625" style="1"/>
    <col min="14583" max="14583" width="38.5703125" style="1" customWidth="1"/>
    <col min="14584" max="14584" width="6.5703125" style="1" customWidth="1"/>
    <col min="14585" max="14585" width="7.7109375" style="1" bestFit="1" customWidth="1"/>
    <col min="14586" max="14586" width="7.28515625" style="1" customWidth="1"/>
    <col min="14587" max="14587" width="6.5703125" style="1" bestFit="1" customWidth="1"/>
    <col min="14588" max="14588" width="7.28515625" style="1" bestFit="1" customWidth="1"/>
    <col min="14589" max="14589" width="8.140625" style="1" customWidth="1"/>
    <col min="14590" max="14590" width="7.140625" style="1" customWidth="1"/>
    <col min="14591" max="14591" width="7.7109375" style="1" bestFit="1" customWidth="1"/>
    <col min="14592" max="14592" width="7.28515625" style="1" customWidth="1"/>
    <col min="14593" max="14593" width="7" style="1" customWidth="1"/>
    <col min="14594" max="14594" width="7.5703125" style="1" customWidth="1"/>
    <col min="14595" max="14595" width="7.140625" style="1" customWidth="1"/>
    <col min="14596" max="14596" width="7" style="1" customWidth="1"/>
    <col min="14597" max="14597" width="7.5703125" style="1" customWidth="1"/>
    <col min="14598" max="14598" width="7.140625" style="1" customWidth="1"/>
    <col min="14599" max="14615" width="8.7109375" style="1" customWidth="1"/>
    <col min="14616" max="14616" width="36.85546875" style="1" customWidth="1"/>
    <col min="14617" max="14623" width="14.28515625" style="1" customWidth="1"/>
    <col min="14624" max="14838" width="9.140625" style="1"/>
    <col min="14839" max="14839" width="38.5703125" style="1" customWidth="1"/>
    <col min="14840" max="14840" width="6.5703125" style="1" customWidth="1"/>
    <col min="14841" max="14841" width="7.7109375" style="1" bestFit="1" customWidth="1"/>
    <col min="14842" max="14842" width="7.28515625" style="1" customWidth="1"/>
    <col min="14843" max="14843" width="6.5703125" style="1" bestFit="1" customWidth="1"/>
    <col min="14844" max="14844" width="7.28515625" style="1" bestFit="1" customWidth="1"/>
    <col min="14845" max="14845" width="8.140625" style="1" customWidth="1"/>
    <col min="14846" max="14846" width="7.140625" style="1" customWidth="1"/>
    <col min="14847" max="14847" width="7.7109375" style="1" bestFit="1" customWidth="1"/>
    <col min="14848" max="14848" width="7.28515625" style="1" customWidth="1"/>
    <col min="14849" max="14849" width="7" style="1" customWidth="1"/>
    <col min="14850" max="14850" width="7.5703125" style="1" customWidth="1"/>
    <col min="14851" max="14851" width="7.140625" style="1" customWidth="1"/>
    <col min="14852" max="14852" width="7" style="1" customWidth="1"/>
    <col min="14853" max="14853" width="7.5703125" style="1" customWidth="1"/>
    <col min="14854" max="14854" width="7.140625" style="1" customWidth="1"/>
    <col min="14855" max="14871" width="8.7109375" style="1" customWidth="1"/>
    <col min="14872" max="14872" width="36.85546875" style="1" customWidth="1"/>
    <col min="14873" max="14879" width="14.28515625" style="1" customWidth="1"/>
    <col min="14880" max="15094" width="9.140625" style="1"/>
    <col min="15095" max="15095" width="38.5703125" style="1" customWidth="1"/>
    <col min="15096" max="15096" width="6.5703125" style="1" customWidth="1"/>
    <col min="15097" max="15097" width="7.7109375" style="1" bestFit="1" customWidth="1"/>
    <col min="15098" max="15098" width="7.28515625" style="1" customWidth="1"/>
    <col min="15099" max="15099" width="6.5703125" style="1" bestFit="1" customWidth="1"/>
    <col min="15100" max="15100" width="7.28515625" style="1" bestFit="1" customWidth="1"/>
    <col min="15101" max="15101" width="8.140625" style="1" customWidth="1"/>
    <col min="15102" max="15102" width="7.140625" style="1" customWidth="1"/>
    <col min="15103" max="15103" width="7.7109375" style="1" bestFit="1" customWidth="1"/>
    <col min="15104" max="15104" width="7.28515625" style="1" customWidth="1"/>
    <col min="15105" max="15105" width="7" style="1" customWidth="1"/>
    <col min="15106" max="15106" width="7.5703125" style="1" customWidth="1"/>
    <col min="15107" max="15107" width="7.140625" style="1" customWidth="1"/>
    <col min="15108" max="15108" width="7" style="1" customWidth="1"/>
    <col min="15109" max="15109" width="7.5703125" style="1" customWidth="1"/>
    <col min="15110" max="15110" width="7.140625" style="1" customWidth="1"/>
    <col min="15111" max="15127" width="8.7109375" style="1" customWidth="1"/>
    <col min="15128" max="15128" width="36.85546875" style="1" customWidth="1"/>
    <col min="15129" max="15135" width="14.28515625" style="1" customWidth="1"/>
    <col min="15136" max="15350" width="9.140625" style="1"/>
    <col min="15351" max="15351" width="38.5703125" style="1" customWidth="1"/>
    <col min="15352" max="15352" width="6.5703125" style="1" customWidth="1"/>
    <col min="15353" max="15353" width="7.7109375" style="1" bestFit="1" customWidth="1"/>
    <col min="15354" max="15354" width="7.28515625" style="1" customWidth="1"/>
    <col min="15355" max="15355" width="6.5703125" style="1" bestFit="1" customWidth="1"/>
    <col min="15356" max="15356" width="7.28515625" style="1" bestFit="1" customWidth="1"/>
    <col min="15357" max="15357" width="8.140625" style="1" customWidth="1"/>
    <col min="15358" max="15358" width="7.140625" style="1" customWidth="1"/>
    <col min="15359" max="15359" width="7.7109375" style="1" bestFit="1" customWidth="1"/>
    <col min="15360" max="15360" width="7.28515625" style="1" customWidth="1"/>
    <col min="15361" max="15361" width="7" style="1" customWidth="1"/>
    <col min="15362" max="15362" width="7.5703125" style="1" customWidth="1"/>
    <col min="15363" max="15363" width="7.140625" style="1" customWidth="1"/>
    <col min="15364" max="15364" width="7" style="1" customWidth="1"/>
    <col min="15365" max="15365" width="7.5703125" style="1" customWidth="1"/>
    <col min="15366" max="15366" width="7.140625" style="1" customWidth="1"/>
    <col min="15367" max="15383" width="8.7109375" style="1" customWidth="1"/>
    <col min="15384" max="15384" width="36.85546875" style="1" customWidth="1"/>
    <col min="15385" max="15391" width="14.28515625" style="1" customWidth="1"/>
    <col min="15392" max="15606" width="9.140625" style="1"/>
    <col min="15607" max="15607" width="38.5703125" style="1" customWidth="1"/>
    <col min="15608" max="15608" width="6.5703125" style="1" customWidth="1"/>
    <col min="15609" max="15609" width="7.7109375" style="1" bestFit="1" customWidth="1"/>
    <col min="15610" max="15610" width="7.28515625" style="1" customWidth="1"/>
    <col min="15611" max="15611" width="6.5703125" style="1" bestFit="1" customWidth="1"/>
    <col min="15612" max="15612" width="7.28515625" style="1" bestFit="1" customWidth="1"/>
    <col min="15613" max="15613" width="8.140625" style="1" customWidth="1"/>
    <col min="15614" max="15614" width="7.140625" style="1" customWidth="1"/>
    <col min="15615" max="15615" width="7.7109375" style="1" bestFit="1" customWidth="1"/>
    <col min="15616" max="15616" width="7.28515625" style="1" customWidth="1"/>
    <col min="15617" max="15617" width="7" style="1" customWidth="1"/>
    <col min="15618" max="15618" width="7.5703125" style="1" customWidth="1"/>
    <col min="15619" max="15619" width="7.140625" style="1" customWidth="1"/>
    <col min="15620" max="15620" width="7" style="1" customWidth="1"/>
    <col min="15621" max="15621" width="7.5703125" style="1" customWidth="1"/>
    <col min="15622" max="15622" width="7.140625" style="1" customWidth="1"/>
    <col min="15623" max="15639" width="8.7109375" style="1" customWidth="1"/>
    <col min="15640" max="15640" width="36.85546875" style="1" customWidth="1"/>
    <col min="15641" max="15647" width="14.28515625" style="1" customWidth="1"/>
    <col min="15648" max="15862" width="9.140625" style="1"/>
    <col min="15863" max="15863" width="38.5703125" style="1" customWidth="1"/>
    <col min="15864" max="15864" width="6.5703125" style="1" customWidth="1"/>
    <col min="15865" max="15865" width="7.7109375" style="1" bestFit="1" customWidth="1"/>
    <col min="15866" max="15866" width="7.28515625" style="1" customWidth="1"/>
    <col min="15867" max="15867" width="6.5703125" style="1" bestFit="1" customWidth="1"/>
    <col min="15868" max="15868" width="7.28515625" style="1" bestFit="1" customWidth="1"/>
    <col min="15869" max="15869" width="8.140625" style="1" customWidth="1"/>
    <col min="15870" max="15870" width="7.140625" style="1" customWidth="1"/>
    <col min="15871" max="15871" width="7.7109375" style="1" bestFit="1" customWidth="1"/>
    <col min="15872" max="15872" width="7.28515625" style="1" customWidth="1"/>
    <col min="15873" max="15873" width="7" style="1" customWidth="1"/>
    <col min="15874" max="15874" width="7.5703125" style="1" customWidth="1"/>
    <col min="15875" max="15875" width="7.140625" style="1" customWidth="1"/>
    <col min="15876" max="15876" width="7" style="1" customWidth="1"/>
    <col min="15877" max="15877" width="7.5703125" style="1" customWidth="1"/>
    <col min="15878" max="15878" width="7.140625" style="1" customWidth="1"/>
    <col min="15879" max="15895" width="8.7109375" style="1" customWidth="1"/>
    <col min="15896" max="15896" width="36.85546875" style="1" customWidth="1"/>
    <col min="15897" max="15903" width="14.28515625" style="1" customWidth="1"/>
    <col min="15904" max="16118" width="9.140625" style="1"/>
    <col min="16119" max="16119" width="38.5703125" style="1" customWidth="1"/>
    <col min="16120" max="16120" width="6.5703125" style="1" customWidth="1"/>
    <col min="16121" max="16121" width="7.7109375" style="1" bestFit="1" customWidth="1"/>
    <col min="16122" max="16122" width="7.28515625" style="1" customWidth="1"/>
    <col min="16123" max="16123" width="6.5703125" style="1" bestFit="1" customWidth="1"/>
    <col min="16124" max="16124" width="7.28515625" style="1" bestFit="1" customWidth="1"/>
    <col min="16125" max="16125" width="8.140625" style="1" customWidth="1"/>
    <col min="16126" max="16126" width="7.140625" style="1" customWidth="1"/>
    <col min="16127" max="16127" width="7.7109375" style="1" bestFit="1" customWidth="1"/>
    <col min="16128" max="16128" width="7.28515625" style="1" customWidth="1"/>
    <col min="16129" max="16129" width="7" style="1" customWidth="1"/>
    <col min="16130" max="16130" width="7.5703125" style="1" customWidth="1"/>
    <col min="16131" max="16131" width="7.140625" style="1" customWidth="1"/>
    <col min="16132" max="16132" width="7" style="1" customWidth="1"/>
    <col min="16133" max="16133" width="7.5703125" style="1" customWidth="1"/>
    <col min="16134" max="16134" width="7.140625" style="1" customWidth="1"/>
    <col min="16135" max="16151" width="8.7109375" style="1" customWidth="1"/>
    <col min="16152" max="16152" width="36.85546875" style="1" customWidth="1"/>
    <col min="16153" max="16159" width="14.28515625" style="1" customWidth="1"/>
    <col min="16160" max="16384" width="9.140625" style="1"/>
  </cols>
  <sheetData>
    <row r="1" spans="1:24" ht="16.5" customHeight="1" x14ac:dyDescent="0.25">
      <c r="K1"/>
      <c r="L1"/>
      <c r="W1" s="1028" t="s">
        <v>1352</v>
      </c>
      <c r="X1" s="1029"/>
    </row>
    <row r="2" spans="1:24" ht="42" customHeight="1" x14ac:dyDescent="0.2">
      <c r="A2" s="1122" t="s">
        <v>1252</v>
      </c>
      <c r="B2" s="1122"/>
      <c r="C2" s="1122"/>
      <c r="D2" s="1122"/>
      <c r="E2" s="1122"/>
      <c r="F2" s="1122"/>
      <c r="G2" s="1122"/>
      <c r="H2" s="1122"/>
      <c r="I2" s="1122"/>
      <c r="J2" s="1122"/>
      <c r="K2" s="1122"/>
      <c r="L2" s="1122"/>
      <c r="M2" s="1122"/>
      <c r="N2" s="1122"/>
      <c r="O2" s="1122"/>
      <c r="P2" s="1122"/>
      <c r="Q2" s="1122"/>
      <c r="R2" s="1122"/>
      <c r="S2" s="1122"/>
      <c r="T2" s="1122"/>
      <c r="U2" s="1122"/>
      <c r="V2" s="1122"/>
      <c r="W2" s="1122"/>
      <c r="X2" s="1122"/>
    </row>
    <row r="3" spans="1:24" ht="11.25" customHeight="1" x14ac:dyDescent="0.2">
      <c r="B3" s="420"/>
      <c r="M3" s="438"/>
    </row>
    <row r="4" spans="1:24" s="144" customFormat="1" ht="25.5" customHeight="1" x14ac:dyDescent="0.25">
      <c r="A4" s="139" t="s">
        <v>703</v>
      </c>
      <c r="B4" s="140"/>
      <c r="C4" s="1057"/>
      <c r="D4" s="1057"/>
      <c r="E4" s="1057"/>
      <c r="F4" s="1057"/>
      <c r="G4" s="1057"/>
      <c r="H4" s="1057"/>
      <c r="I4" s="1057"/>
      <c r="J4" s="1057"/>
      <c r="K4" s="1057"/>
      <c r="L4" s="1057"/>
      <c r="M4" s="1"/>
      <c r="N4"/>
      <c r="O4"/>
      <c r="P4"/>
      <c r="Q4"/>
      <c r="R4"/>
      <c r="S4"/>
      <c r="T4"/>
      <c r="U4"/>
      <c r="V4"/>
      <c r="W4"/>
      <c r="X4" s="440"/>
    </row>
    <row r="5" spans="1:24" s="144" customFormat="1" ht="25.5" customHeight="1" x14ac:dyDescent="0.25">
      <c r="A5" s="139"/>
      <c r="B5" s="140"/>
      <c r="C5" s="438"/>
      <c r="D5" s="438"/>
      <c r="E5" s="438"/>
      <c r="F5" s="438"/>
      <c r="G5" s="438"/>
      <c r="H5" s="438"/>
      <c r="I5" s="438"/>
      <c r="J5" s="438"/>
      <c r="K5" s="438"/>
      <c r="L5" s="438"/>
      <c r="M5" s="1"/>
      <c r="N5" s="438"/>
      <c r="O5" s="438"/>
      <c r="P5" s="438"/>
      <c r="Q5" s="438"/>
      <c r="R5" s="438"/>
      <c r="S5" s="438"/>
      <c r="T5" s="438"/>
      <c r="U5" s="438"/>
      <c r="V5" s="438"/>
      <c r="W5" s="438"/>
      <c r="X5" s="474" t="s">
        <v>805</v>
      </c>
    </row>
    <row r="6" spans="1:24" ht="36" customHeight="1" x14ac:dyDescent="0.2">
      <c r="A6" s="1123" t="s">
        <v>709</v>
      </c>
      <c r="B6" s="1124"/>
      <c r="C6" s="1131" t="s">
        <v>891</v>
      </c>
      <c r="D6" s="1132"/>
      <c r="E6" s="1132"/>
      <c r="F6" s="1132"/>
      <c r="G6" s="1132"/>
      <c r="H6" s="1132"/>
      <c r="I6" s="1132"/>
      <c r="J6" s="1132"/>
      <c r="K6" s="1132"/>
      <c r="L6" s="1133"/>
      <c r="M6" s="444"/>
      <c r="N6" s="1119" t="s">
        <v>892</v>
      </c>
      <c r="O6" s="1120"/>
      <c r="P6" s="1120"/>
      <c r="Q6" s="1120"/>
      <c r="R6" s="1120"/>
      <c r="S6" s="1120"/>
      <c r="T6" s="1120"/>
      <c r="U6" s="1120"/>
      <c r="V6" s="1120"/>
      <c r="W6" s="1121"/>
      <c r="X6" s="1090" t="s">
        <v>1058</v>
      </c>
    </row>
    <row r="7" spans="1:24" s="20" customFormat="1" ht="28.5" customHeight="1" x14ac:dyDescent="0.25">
      <c r="A7" s="1125"/>
      <c r="B7" s="1126"/>
      <c r="C7" s="1129" t="s">
        <v>1170</v>
      </c>
      <c r="D7" s="1110"/>
      <c r="E7" s="1110"/>
      <c r="F7" s="1110"/>
      <c r="G7" s="1110"/>
      <c r="H7" s="1110"/>
      <c r="I7" s="1110"/>
      <c r="J7" s="1110"/>
      <c r="K7" s="1110"/>
      <c r="L7" s="1111"/>
      <c r="M7" s="445"/>
      <c r="N7" s="1110" t="s">
        <v>1170</v>
      </c>
      <c r="O7" s="1110"/>
      <c r="P7" s="1110"/>
      <c r="Q7" s="1110"/>
      <c r="R7" s="1110"/>
      <c r="S7" s="1110"/>
      <c r="T7" s="1110"/>
      <c r="U7" s="1110"/>
      <c r="V7" s="1110"/>
      <c r="W7" s="1111"/>
      <c r="X7" s="1090"/>
    </row>
    <row r="8" spans="1:24" s="20" customFormat="1" ht="36.75" customHeight="1" x14ac:dyDescent="0.25">
      <c r="A8" s="1125"/>
      <c r="B8" s="1126"/>
      <c r="C8" s="1130" t="s">
        <v>881</v>
      </c>
      <c r="D8" s="1113"/>
      <c r="E8" s="1114"/>
      <c r="F8" s="1112" t="s">
        <v>888</v>
      </c>
      <c r="G8" s="1115"/>
      <c r="H8" s="1116"/>
      <c r="I8" s="1112" t="s">
        <v>889</v>
      </c>
      <c r="J8" s="1115"/>
      <c r="K8" s="1116"/>
      <c r="L8" s="1117" t="s">
        <v>114</v>
      </c>
      <c r="M8" s="445"/>
      <c r="N8" s="1112" t="s">
        <v>881</v>
      </c>
      <c r="O8" s="1113"/>
      <c r="P8" s="1114"/>
      <c r="Q8" s="1112" t="s">
        <v>888</v>
      </c>
      <c r="R8" s="1115"/>
      <c r="S8" s="1116"/>
      <c r="T8" s="1112" t="s">
        <v>889</v>
      </c>
      <c r="U8" s="1115"/>
      <c r="V8" s="1116"/>
      <c r="W8" s="1117" t="s">
        <v>114</v>
      </c>
      <c r="X8" s="1090"/>
    </row>
    <row r="9" spans="1:24" s="20" customFormat="1" ht="39.950000000000003" customHeight="1" x14ac:dyDescent="0.25">
      <c r="A9" s="1127"/>
      <c r="B9" s="1128"/>
      <c r="C9" s="451" t="s">
        <v>712</v>
      </c>
      <c r="D9" s="194" t="s">
        <v>713</v>
      </c>
      <c r="E9" s="21" t="s">
        <v>114</v>
      </c>
      <c r="F9" s="193" t="s">
        <v>712</v>
      </c>
      <c r="G9" s="194" t="s">
        <v>713</v>
      </c>
      <c r="H9" s="21" t="s">
        <v>114</v>
      </c>
      <c r="I9" s="193" t="s">
        <v>712</v>
      </c>
      <c r="J9" s="194" t="s">
        <v>713</v>
      </c>
      <c r="K9" s="21" t="s">
        <v>114</v>
      </c>
      <c r="L9" s="1118"/>
      <c r="M9" s="445"/>
      <c r="N9" s="193" t="s">
        <v>712</v>
      </c>
      <c r="O9" s="194" t="s">
        <v>713</v>
      </c>
      <c r="P9" s="21" t="s">
        <v>114</v>
      </c>
      <c r="Q9" s="193" t="s">
        <v>712</v>
      </c>
      <c r="R9" s="194" t="s">
        <v>713</v>
      </c>
      <c r="S9" s="21" t="s">
        <v>114</v>
      </c>
      <c r="T9" s="193" t="s">
        <v>712</v>
      </c>
      <c r="U9" s="194" t="s">
        <v>713</v>
      </c>
      <c r="V9" s="21" t="s">
        <v>114</v>
      </c>
      <c r="W9" s="1118"/>
      <c r="X9" s="1090"/>
    </row>
    <row r="10" spans="1:24" ht="15" customHeight="1" x14ac:dyDescent="0.2">
      <c r="A10" s="1108" t="s">
        <v>118</v>
      </c>
      <c r="B10" s="1108"/>
      <c r="C10" s="1108"/>
      <c r="D10" s="1108"/>
      <c r="E10" s="1108"/>
      <c r="F10" s="1108"/>
      <c r="G10" s="1108"/>
      <c r="H10" s="1108"/>
      <c r="I10" s="1108"/>
      <c r="J10" s="1108"/>
      <c r="K10" s="1108"/>
      <c r="L10" s="1108"/>
      <c r="M10" s="445"/>
      <c r="N10" s="450"/>
      <c r="O10" s="450"/>
      <c r="P10" s="450"/>
      <c r="Q10" s="450"/>
      <c r="R10" s="450"/>
      <c r="S10" s="450"/>
      <c r="T10" s="450"/>
      <c r="U10" s="450"/>
      <c r="V10" s="450"/>
      <c r="W10" s="450"/>
      <c r="X10" s="441"/>
    </row>
    <row r="11" spans="1:24" ht="18.95" customHeight="1" x14ac:dyDescent="0.2">
      <c r="A11" s="433">
        <v>1</v>
      </c>
      <c r="B11" s="434"/>
      <c r="C11" s="234"/>
      <c r="D11" s="234"/>
      <c r="E11" s="447">
        <f>C11+D11</f>
        <v>0</v>
      </c>
      <c r="F11" s="447"/>
      <c r="G11" s="447"/>
      <c r="H11" s="447">
        <f>F11+G11</f>
        <v>0</v>
      </c>
      <c r="I11" s="234"/>
      <c r="J11" s="234"/>
      <c r="K11" s="448">
        <f>I11+J11</f>
        <v>0</v>
      </c>
      <c r="L11" s="449">
        <f>E11+K11+H11</f>
        <v>0</v>
      </c>
      <c r="M11" s="445"/>
      <c r="N11" s="234"/>
      <c r="O11" s="234"/>
      <c r="P11" s="447">
        <f>N11+O11</f>
        <v>0</v>
      </c>
      <c r="Q11" s="447"/>
      <c r="R11" s="447"/>
      <c r="S11" s="447">
        <f>Q11+R11</f>
        <v>0</v>
      </c>
      <c r="T11" s="234"/>
      <c r="U11" s="234"/>
      <c r="V11" s="448">
        <f>T11+U11</f>
        <v>0</v>
      </c>
      <c r="W11" s="449">
        <f>P11+V11+S11</f>
        <v>0</v>
      </c>
      <c r="X11" s="442">
        <f>W11+L11</f>
        <v>0</v>
      </c>
    </row>
    <row r="12" spans="1:24" ht="18.95" customHeight="1" x14ac:dyDescent="0.2">
      <c r="A12" s="199">
        <v>2</v>
      </c>
      <c r="B12" s="201"/>
      <c r="C12" s="196"/>
      <c r="D12" s="196"/>
      <c r="E12" s="197">
        <f>C12+D12</f>
        <v>0</v>
      </c>
      <c r="F12" s="197"/>
      <c r="G12" s="197"/>
      <c r="H12" s="197">
        <f t="shared" ref="H12:H16" si="0">F12+G12</f>
        <v>0</v>
      </c>
      <c r="I12" s="196"/>
      <c r="J12" s="196"/>
      <c r="K12" s="425">
        <f>I12+J12</f>
        <v>0</v>
      </c>
      <c r="L12" s="426">
        <f t="shared" ref="L12:L16" si="1">E12+K12</f>
        <v>0</v>
      </c>
      <c r="M12" s="445"/>
      <c r="N12" s="196"/>
      <c r="O12" s="196"/>
      <c r="P12" s="197">
        <f>N12+O12</f>
        <v>0</v>
      </c>
      <c r="Q12" s="197"/>
      <c r="R12" s="197"/>
      <c r="S12" s="197">
        <f t="shared" ref="S12:S16" si="2">Q12+R12</f>
        <v>0</v>
      </c>
      <c r="T12" s="196"/>
      <c r="U12" s="196"/>
      <c r="V12" s="425">
        <f>T12+U12</f>
        <v>0</v>
      </c>
      <c r="W12" s="426">
        <f t="shared" ref="W12:W16" si="3">P12+V12</f>
        <v>0</v>
      </c>
      <c r="X12" s="442">
        <f t="shared" ref="X12:X75" si="4">W12+L12</f>
        <v>0</v>
      </c>
    </row>
    <row r="13" spans="1:24" ht="18.95" customHeight="1" x14ac:dyDescent="0.2">
      <c r="A13" s="199">
        <v>3</v>
      </c>
      <c r="B13" s="201"/>
      <c r="C13" s="196"/>
      <c r="D13" s="196"/>
      <c r="E13" s="197">
        <f t="shared" ref="E13:E16" si="5">C13+D13</f>
        <v>0</v>
      </c>
      <c r="F13" s="197"/>
      <c r="G13" s="197"/>
      <c r="H13" s="197">
        <f t="shared" si="0"/>
        <v>0</v>
      </c>
      <c r="I13" s="196"/>
      <c r="J13" s="196"/>
      <c r="K13" s="425">
        <f t="shared" ref="K13:K16" si="6">I13+J13</f>
        <v>0</v>
      </c>
      <c r="L13" s="426">
        <f t="shared" si="1"/>
        <v>0</v>
      </c>
      <c r="M13" s="445"/>
      <c r="N13" s="196"/>
      <c r="O13" s="196"/>
      <c r="P13" s="197">
        <f t="shared" ref="P13:P16" si="7">N13+O13</f>
        <v>0</v>
      </c>
      <c r="Q13" s="197"/>
      <c r="R13" s="197"/>
      <c r="S13" s="197">
        <f t="shared" si="2"/>
        <v>0</v>
      </c>
      <c r="T13" s="196"/>
      <c r="U13" s="196"/>
      <c r="V13" s="425">
        <f t="shared" ref="V13:V16" si="8">T13+U13</f>
        <v>0</v>
      </c>
      <c r="W13" s="426">
        <f t="shared" si="3"/>
        <v>0</v>
      </c>
      <c r="X13" s="442">
        <f t="shared" si="4"/>
        <v>0</v>
      </c>
    </row>
    <row r="14" spans="1:24" ht="18.95" customHeight="1" x14ac:dyDescent="0.2">
      <c r="A14" s="199">
        <v>4</v>
      </c>
      <c r="B14" s="201"/>
      <c r="C14" s="196"/>
      <c r="D14" s="196"/>
      <c r="E14" s="197">
        <f t="shared" si="5"/>
        <v>0</v>
      </c>
      <c r="F14" s="197"/>
      <c r="G14" s="197"/>
      <c r="H14" s="197">
        <f t="shared" si="0"/>
        <v>0</v>
      </c>
      <c r="I14" s="196"/>
      <c r="J14" s="196"/>
      <c r="K14" s="425">
        <f t="shared" si="6"/>
        <v>0</v>
      </c>
      <c r="L14" s="426">
        <f t="shared" si="1"/>
        <v>0</v>
      </c>
      <c r="M14" s="445"/>
      <c r="N14" s="196"/>
      <c r="O14" s="196"/>
      <c r="P14" s="197">
        <f t="shared" si="7"/>
        <v>0</v>
      </c>
      <c r="Q14" s="197"/>
      <c r="R14" s="197"/>
      <c r="S14" s="197">
        <f t="shared" si="2"/>
        <v>0</v>
      </c>
      <c r="T14" s="196"/>
      <c r="U14" s="196"/>
      <c r="V14" s="425">
        <f t="shared" si="8"/>
        <v>0</v>
      </c>
      <c r="W14" s="426">
        <f t="shared" si="3"/>
        <v>0</v>
      </c>
      <c r="X14" s="442">
        <f t="shared" si="4"/>
        <v>0</v>
      </c>
    </row>
    <row r="15" spans="1:24" ht="18.95" customHeight="1" x14ac:dyDescent="0.2">
      <c r="A15" s="199">
        <v>5</v>
      </c>
      <c r="B15" s="201"/>
      <c r="C15" s="196"/>
      <c r="D15" s="196"/>
      <c r="E15" s="197">
        <f t="shared" si="5"/>
        <v>0</v>
      </c>
      <c r="F15" s="197"/>
      <c r="G15" s="197"/>
      <c r="H15" s="197">
        <f t="shared" si="0"/>
        <v>0</v>
      </c>
      <c r="I15" s="196"/>
      <c r="J15" s="196"/>
      <c r="K15" s="425">
        <f t="shared" si="6"/>
        <v>0</v>
      </c>
      <c r="L15" s="426">
        <f t="shared" si="1"/>
        <v>0</v>
      </c>
      <c r="M15" s="445"/>
      <c r="N15" s="196"/>
      <c r="O15" s="196"/>
      <c r="P15" s="197">
        <f t="shared" si="7"/>
        <v>0</v>
      </c>
      <c r="Q15" s="197"/>
      <c r="R15" s="197"/>
      <c r="S15" s="197">
        <f t="shared" si="2"/>
        <v>0</v>
      </c>
      <c r="T15" s="196"/>
      <c r="U15" s="196"/>
      <c r="V15" s="425">
        <f t="shared" si="8"/>
        <v>0</v>
      </c>
      <c r="W15" s="426">
        <f t="shared" si="3"/>
        <v>0</v>
      </c>
      <c r="X15" s="442">
        <f t="shared" si="4"/>
        <v>0</v>
      </c>
    </row>
    <row r="16" spans="1:24" ht="18.95" customHeight="1" x14ac:dyDescent="0.2">
      <c r="A16" s="422">
        <v>6</v>
      </c>
      <c r="B16" s="423"/>
      <c r="C16" s="290"/>
      <c r="D16" s="195"/>
      <c r="E16" s="148">
        <f t="shared" si="5"/>
        <v>0</v>
      </c>
      <c r="F16" s="148"/>
      <c r="G16" s="424"/>
      <c r="H16" s="424">
        <f t="shared" si="0"/>
        <v>0</v>
      </c>
      <c r="I16" s="290"/>
      <c r="J16" s="195"/>
      <c r="K16" s="435">
        <f t="shared" si="6"/>
        <v>0</v>
      </c>
      <c r="L16" s="426">
        <f t="shared" si="1"/>
        <v>0</v>
      </c>
      <c r="M16" s="445"/>
      <c r="N16" s="290"/>
      <c r="O16" s="195"/>
      <c r="P16" s="148">
        <f t="shared" si="7"/>
        <v>0</v>
      </c>
      <c r="Q16" s="148"/>
      <c r="R16" s="424"/>
      <c r="S16" s="424">
        <f t="shared" si="2"/>
        <v>0</v>
      </c>
      <c r="T16" s="290"/>
      <c r="U16" s="195"/>
      <c r="V16" s="435">
        <f t="shared" si="8"/>
        <v>0</v>
      </c>
      <c r="W16" s="426">
        <f t="shared" si="3"/>
        <v>0</v>
      </c>
      <c r="X16" s="442">
        <f t="shared" si="4"/>
        <v>0</v>
      </c>
    </row>
    <row r="17" spans="1:24" ht="20.100000000000001" customHeight="1" x14ac:dyDescent="0.2">
      <c r="A17" s="1109" t="s">
        <v>722</v>
      </c>
      <c r="B17" s="1109"/>
      <c r="C17" s="421">
        <f>SUM(C11:C15)</f>
        <v>0</v>
      </c>
      <c r="D17" s="421">
        <f t="shared" ref="D17:L17" si="9">SUM(D11:D15)</f>
        <v>0</v>
      </c>
      <c r="E17" s="421">
        <f t="shared" si="9"/>
        <v>0</v>
      </c>
      <c r="F17" s="421">
        <f t="shared" si="9"/>
        <v>0</v>
      </c>
      <c r="G17" s="421">
        <f t="shared" si="9"/>
        <v>0</v>
      </c>
      <c r="H17" s="421">
        <f t="shared" si="9"/>
        <v>0</v>
      </c>
      <c r="I17" s="421">
        <f t="shared" si="9"/>
        <v>0</v>
      </c>
      <c r="J17" s="421">
        <f t="shared" si="9"/>
        <v>0</v>
      </c>
      <c r="K17" s="436">
        <f t="shared" si="9"/>
        <v>0</v>
      </c>
      <c r="L17" s="421">
        <f t="shared" si="9"/>
        <v>0</v>
      </c>
      <c r="M17" s="445"/>
      <c r="N17" s="421">
        <f>SUM(N11:N15)</f>
        <v>0</v>
      </c>
      <c r="O17" s="421">
        <f t="shared" ref="O17:W17" si="10">SUM(O11:O15)</f>
        <v>0</v>
      </c>
      <c r="P17" s="421">
        <f t="shared" si="10"/>
        <v>0</v>
      </c>
      <c r="Q17" s="421">
        <f t="shared" si="10"/>
        <v>0</v>
      </c>
      <c r="R17" s="421">
        <f t="shared" si="10"/>
        <v>0</v>
      </c>
      <c r="S17" s="421">
        <f t="shared" si="10"/>
        <v>0</v>
      </c>
      <c r="T17" s="421">
        <f t="shared" si="10"/>
        <v>0</v>
      </c>
      <c r="U17" s="421">
        <f t="shared" si="10"/>
        <v>0</v>
      </c>
      <c r="V17" s="436">
        <f t="shared" si="10"/>
        <v>0</v>
      </c>
      <c r="W17" s="421">
        <f t="shared" si="10"/>
        <v>0</v>
      </c>
      <c r="X17" s="442">
        <f t="shared" si="4"/>
        <v>0</v>
      </c>
    </row>
    <row r="18" spans="1:24" ht="15" customHeight="1" x14ac:dyDescent="0.2">
      <c r="A18" s="1108" t="s">
        <v>123</v>
      </c>
      <c r="B18" s="1108"/>
      <c r="C18" s="1108"/>
      <c r="D18" s="1108"/>
      <c r="E18" s="1108"/>
      <c r="F18" s="1108"/>
      <c r="G18" s="1108"/>
      <c r="H18" s="1108"/>
      <c r="I18" s="1108"/>
      <c r="J18" s="1108"/>
      <c r="K18" s="1108"/>
      <c r="L18" s="1108"/>
      <c r="M18" s="445"/>
      <c r="N18" s="450"/>
      <c r="O18" s="450"/>
      <c r="P18" s="450"/>
      <c r="Q18" s="450"/>
      <c r="R18" s="450"/>
      <c r="S18" s="450"/>
      <c r="T18" s="450"/>
      <c r="U18" s="450"/>
      <c r="V18" s="450"/>
      <c r="W18" s="450"/>
      <c r="X18" s="441"/>
    </row>
    <row r="19" spans="1:24" ht="18.95" customHeight="1" x14ac:dyDescent="0.2">
      <c r="A19" s="433">
        <v>1</v>
      </c>
      <c r="B19" s="434"/>
      <c r="C19" s="234"/>
      <c r="D19" s="234"/>
      <c r="E19" s="447">
        <f>C19+D19</f>
        <v>0</v>
      </c>
      <c r="F19" s="447"/>
      <c r="G19" s="447"/>
      <c r="H19" s="447">
        <f>F19+G19</f>
        <v>0</v>
      </c>
      <c r="I19" s="234"/>
      <c r="J19" s="234"/>
      <c r="K19" s="448">
        <f>I19+J19</f>
        <v>0</v>
      </c>
      <c r="L19" s="449">
        <f>E19+K19+H19</f>
        <v>0</v>
      </c>
      <c r="M19" s="445"/>
      <c r="N19" s="234"/>
      <c r="O19" s="234"/>
      <c r="P19" s="447">
        <f>N19+O19</f>
        <v>0</v>
      </c>
      <c r="Q19" s="447"/>
      <c r="R19" s="447"/>
      <c r="S19" s="447">
        <f>Q19+R19</f>
        <v>0</v>
      </c>
      <c r="T19" s="234"/>
      <c r="U19" s="234"/>
      <c r="V19" s="448">
        <f>T19+U19</f>
        <v>0</v>
      </c>
      <c r="W19" s="449">
        <f>P19+V19+S19</f>
        <v>0</v>
      </c>
      <c r="X19" s="442">
        <f t="shared" si="4"/>
        <v>0</v>
      </c>
    </row>
    <row r="20" spans="1:24" ht="18.95" customHeight="1" x14ac:dyDescent="0.2">
      <c r="A20" s="199">
        <v>2</v>
      </c>
      <c r="B20" s="201"/>
      <c r="C20" s="196"/>
      <c r="D20" s="196"/>
      <c r="E20" s="197">
        <f>C20+D20</f>
        <v>0</v>
      </c>
      <c r="F20" s="197"/>
      <c r="G20" s="197"/>
      <c r="H20" s="197">
        <f t="shared" ref="H20:H24" si="11">F20+G20</f>
        <v>0</v>
      </c>
      <c r="I20" s="196"/>
      <c r="J20" s="196"/>
      <c r="K20" s="425">
        <f>I20+J20</f>
        <v>0</v>
      </c>
      <c r="L20" s="426">
        <f t="shared" ref="L20:L24" si="12">E20+K20</f>
        <v>0</v>
      </c>
      <c r="M20" s="445"/>
      <c r="N20" s="196"/>
      <c r="O20" s="196"/>
      <c r="P20" s="197">
        <f>N20+O20</f>
        <v>0</v>
      </c>
      <c r="Q20" s="197"/>
      <c r="R20" s="197"/>
      <c r="S20" s="197">
        <f t="shared" ref="S20:S24" si="13">Q20+R20</f>
        <v>0</v>
      </c>
      <c r="T20" s="196"/>
      <c r="U20" s="196"/>
      <c r="V20" s="425">
        <f>T20+U20</f>
        <v>0</v>
      </c>
      <c r="W20" s="426">
        <f t="shared" ref="W20:W24" si="14">P20+V20</f>
        <v>0</v>
      </c>
      <c r="X20" s="442">
        <f t="shared" si="4"/>
        <v>0</v>
      </c>
    </row>
    <row r="21" spans="1:24" ht="18.95" customHeight="1" x14ac:dyDescent="0.2">
      <c r="A21" s="199">
        <v>3</v>
      </c>
      <c r="B21" s="201"/>
      <c r="C21" s="196"/>
      <c r="D21" s="196"/>
      <c r="E21" s="197">
        <f t="shared" ref="E21:E24" si="15">C21+D21</f>
        <v>0</v>
      </c>
      <c r="F21" s="197"/>
      <c r="G21" s="197"/>
      <c r="H21" s="197">
        <f t="shared" si="11"/>
        <v>0</v>
      </c>
      <c r="I21" s="196"/>
      <c r="J21" s="196"/>
      <c r="K21" s="425">
        <f t="shared" ref="K21:K24" si="16">I21+J21</f>
        <v>0</v>
      </c>
      <c r="L21" s="426">
        <f t="shared" si="12"/>
        <v>0</v>
      </c>
      <c r="M21" s="445"/>
      <c r="N21" s="196"/>
      <c r="O21" s="196"/>
      <c r="P21" s="197">
        <f t="shared" ref="P21:P24" si="17">N21+O21</f>
        <v>0</v>
      </c>
      <c r="Q21" s="197"/>
      <c r="R21" s="197"/>
      <c r="S21" s="197">
        <f t="shared" si="13"/>
        <v>0</v>
      </c>
      <c r="T21" s="196"/>
      <c r="U21" s="196"/>
      <c r="V21" s="425">
        <f t="shared" ref="V21:V24" si="18">T21+U21</f>
        <v>0</v>
      </c>
      <c r="W21" s="426">
        <f t="shared" si="14"/>
        <v>0</v>
      </c>
      <c r="X21" s="442">
        <f t="shared" si="4"/>
        <v>0</v>
      </c>
    </row>
    <row r="22" spans="1:24" ht="18.95" customHeight="1" x14ac:dyDescent="0.2">
      <c r="A22" s="199">
        <v>4</v>
      </c>
      <c r="B22" s="201"/>
      <c r="C22" s="196"/>
      <c r="D22" s="196"/>
      <c r="E22" s="197">
        <f t="shared" si="15"/>
        <v>0</v>
      </c>
      <c r="F22" s="197"/>
      <c r="G22" s="197"/>
      <c r="H22" s="197">
        <f t="shared" si="11"/>
        <v>0</v>
      </c>
      <c r="I22" s="196"/>
      <c r="J22" s="196"/>
      <c r="K22" s="425">
        <f t="shared" si="16"/>
        <v>0</v>
      </c>
      <c r="L22" s="426">
        <f t="shared" si="12"/>
        <v>0</v>
      </c>
      <c r="M22" s="445"/>
      <c r="N22" s="196"/>
      <c r="O22" s="196"/>
      <c r="P22" s="197">
        <f t="shared" si="17"/>
        <v>0</v>
      </c>
      <c r="Q22" s="197"/>
      <c r="R22" s="197"/>
      <c r="S22" s="197">
        <f t="shared" si="13"/>
        <v>0</v>
      </c>
      <c r="T22" s="196"/>
      <c r="U22" s="196"/>
      <c r="V22" s="425">
        <f t="shared" si="18"/>
        <v>0</v>
      </c>
      <c r="W22" s="426">
        <f t="shared" si="14"/>
        <v>0</v>
      </c>
      <c r="X22" s="442">
        <f t="shared" si="4"/>
        <v>0</v>
      </c>
    </row>
    <row r="23" spans="1:24" ht="18.95" customHeight="1" x14ac:dyDescent="0.2">
      <c r="A23" s="199">
        <v>5</v>
      </c>
      <c r="B23" s="201"/>
      <c r="C23" s="196"/>
      <c r="D23" s="196"/>
      <c r="E23" s="197">
        <f t="shared" si="15"/>
        <v>0</v>
      </c>
      <c r="F23" s="197"/>
      <c r="G23" s="197"/>
      <c r="H23" s="197">
        <f t="shared" si="11"/>
        <v>0</v>
      </c>
      <c r="I23" s="196"/>
      <c r="J23" s="196"/>
      <c r="K23" s="425">
        <f t="shared" si="16"/>
        <v>0</v>
      </c>
      <c r="L23" s="426">
        <f t="shared" si="12"/>
        <v>0</v>
      </c>
      <c r="M23" s="445"/>
      <c r="N23" s="196"/>
      <c r="O23" s="196"/>
      <c r="P23" s="197">
        <f t="shared" si="17"/>
        <v>0</v>
      </c>
      <c r="Q23" s="197"/>
      <c r="R23" s="197"/>
      <c r="S23" s="197">
        <f t="shared" si="13"/>
        <v>0</v>
      </c>
      <c r="T23" s="196"/>
      <c r="U23" s="196"/>
      <c r="V23" s="425">
        <f t="shared" si="18"/>
        <v>0</v>
      </c>
      <c r="W23" s="426">
        <f t="shared" si="14"/>
        <v>0</v>
      </c>
      <c r="X23" s="442">
        <f t="shared" si="4"/>
        <v>0</v>
      </c>
    </row>
    <row r="24" spans="1:24" ht="18.95" customHeight="1" x14ac:dyDescent="0.2">
      <c r="A24" s="422">
        <v>6</v>
      </c>
      <c r="B24" s="423"/>
      <c r="C24" s="290"/>
      <c r="D24" s="195"/>
      <c r="E24" s="148">
        <f t="shared" si="15"/>
        <v>0</v>
      </c>
      <c r="F24" s="148"/>
      <c r="G24" s="424"/>
      <c r="H24" s="424">
        <f t="shared" si="11"/>
        <v>0</v>
      </c>
      <c r="I24" s="290"/>
      <c r="J24" s="195"/>
      <c r="K24" s="435">
        <f t="shared" si="16"/>
        <v>0</v>
      </c>
      <c r="L24" s="426">
        <f t="shared" si="12"/>
        <v>0</v>
      </c>
      <c r="M24" s="445"/>
      <c r="N24" s="290"/>
      <c r="O24" s="195"/>
      <c r="P24" s="148">
        <f t="shared" si="17"/>
        <v>0</v>
      </c>
      <c r="Q24" s="148"/>
      <c r="R24" s="424"/>
      <c r="S24" s="424">
        <f t="shared" si="13"/>
        <v>0</v>
      </c>
      <c r="T24" s="290"/>
      <c r="U24" s="195"/>
      <c r="V24" s="435">
        <f t="shared" si="18"/>
        <v>0</v>
      </c>
      <c r="W24" s="426">
        <f t="shared" si="14"/>
        <v>0</v>
      </c>
      <c r="X24" s="442">
        <f t="shared" si="4"/>
        <v>0</v>
      </c>
    </row>
    <row r="25" spans="1:24" ht="20.100000000000001" customHeight="1" x14ac:dyDescent="0.2">
      <c r="A25" s="1109" t="s">
        <v>722</v>
      </c>
      <c r="B25" s="1109"/>
      <c r="C25" s="421">
        <f>SUM(C19:C23)</f>
        <v>0</v>
      </c>
      <c r="D25" s="421">
        <f t="shared" ref="D25:L25" si="19">SUM(D19:D23)</f>
        <v>0</v>
      </c>
      <c r="E25" s="421">
        <f t="shared" si="19"/>
        <v>0</v>
      </c>
      <c r="F25" s="421">
        <f t="shared" si="19"/>
        <v>0</v>
      </c>
      <c r="G25" s="421">
        <f t="shared" si="19"/>
        <v>0</v>
      </c>
      <c r="H25" s="421">
        <f t="shared" si="19"/>
        <v>0</v>
      </c>
      <c r="I25" s="421">
        <f t="shared" si="19"/>
        <v>0</v>
      </c>
      <c r="J25" s="421">
        <f t="shared" si="19"/>
        <v>0</v>
      </c>
      <c r="K25" s="436">
        <f t="shared" si="19"/>
        <v>0</v>
      </c>
      <c r="L25" s="421">
        <f t="shared" si="19"/>
        <v>0</v>
      </c>
      <c r="M25" s="445"/>
      <c r="N25" s="421">
        <f>SUM(N19:N23)</f>
        <v>0</v>
      </c>
      <c r="O25" s="421">
        <f t="shared" ref="O25:W25" si="20">SUM(O19:O23)</f>
        <v>0</v>
      </c>
      <c r="P25" s="421">
        <f t="shared" si="20"/>
        <v>0</v>
      </c>
      <c r="Q25" s="421">
        <f t="shared" si="20"/>
        <v>0</v>
      </c>
      <c r="R25" s="421">
        <f t="shared" si="20"/>
        <v>0</v>
      </c>
      <c r="S25" s="421">
        <f t="shared" si="20"/>
        <v>0</v>
      </c>
      <c r="T25" s="421">
        <f t="shared" si="20"/>
        <v>0</v>
      </c>
      <c r="U25" s="421">
        <f t="shared" si="20"/>
        <v>0</v>
      </c>
      <c r="V25" s="436">
        <f t="shared" si="20"/>
        <v>0</v>
      </c>
      <c r="W25" s="421">
        <f t="shared" si="20"/>
        <v>0</v>
      </c>
      <c r="X25" s="442">
        <f t="shared" si="4"/>
        <v>0</v>
      </c>
    </row>
    <row r="26" spans="1:24" ht="15" customHeight="1" x14ac:dyDescent="0.2">
      <c r="A26" s="1108" t="s">
        <v>129</v>
      </c>
      <c r="B26" s="1108"/>
      <c r="C26" s="1108"/>
      <c r="D26" s="1108"/>
      <c r="E26" s="1108"/>
      <c r="F26" s="1108"/>
      <c r="G26" s="1108"/>
      <c r="H26" s="1108"/>
      <c r="I26" s="1108"/>
      <c r="J26" s="1108"/>
      <c r="K26" s="1108"/>
      <c r="L26" s="1108"/>
      <c r="M26" s="445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41"/>
    </row>
    <row r="27" spans="1:24" ht="18.95" customHeight="1" x14ac:dyDescent="0.2">
      <c r="A27" s="433">
        <v>1</v>
      </c>
      <c r="B27" s="434"/>
      <c r="C27" s="234"/>
      <c r="D27" s="234"/>
      <c r="E27" s="447">
        <f>C27+D27</f>
        <v>0</v>
      </c>
      <c r="F27" s="447"/>
      <c r="G27" s="447"/>
      <c r="H27" s="447">
        <f>F27+G27</f>
        <v>0</v>
      </c>
      <c r="I27" s="234"/>
      <c r="J27" s="234"/>
      <c r="K27" s="448">
        <f>I27+J27</f>
        <v>0</v>
      </c>
      <c r="L27" s="449">
        <f>E27+K27+H27</f>
        <v>0</v>
      </c>
      <c r="M27" s="445"/>
      <c r="N27" s="234"/>
      <c r="O27" s="234"/>
      <c r="P27" s="447">
        <f>N27+O27</f>
        <v>0</v>
      </c>
      <c r="Q27" s="447"/>
      <c r="R27" s="447"/>
      <c r="S27" s="447">
        <f>Q27+R27</f>
        <v>0</v>
      </c>
      <c r="T27" s="234"/>
      <c r="U27" s="234"/>
      <c r="V27" s="448">
        <f>T27+U27</f>
        <v>0</v>
      </c>
      <c r="W27" s="449">
        <f>P27+V27+S27</f>
        <v>0</v>
      </c>
      <c r="X27" s="442">
        <f t="shared" si="4"/>
        <v>0</v>
      </c>
    </row>
    <row r="28" spans="1:24" ht="18.95" customHeight="1" x14ac:dyDescent="0.2">
      <c r="A28" s="199">
        <v>2</v>
      </c>
      <c r="B28" s="201"/>
      <c r="C28" s="196"/>
      <c r="D28" s="196"/>
      <c r="E28" s="197">
        <f>C28+D28</f>
        <v>0</v>
      </c>
      <c r="F28" s="197"/>
      <c r="G28" s="197"/>
      <c r="H28" s="197">
        <f t="shared" ref="H28:H32" si="21">F28+G28</f>
        <v>0</v>
      </c>
      <c r="I28" s="196"/>
      <c r="J28" s="196"/>
      <c r="K28" s="425">
        <f>I28+J28</f>
        <v>0</v>
      </c>
      <c r="L28" s="426">
        <f t="shared" ref="L28:L32" si="22">E28+K28</f>
        <v>0</v>
      </c>
      <c r="M28" s="445"/>
      <c r="N28" s="196"/>
      <c r="O28" s="196"/>
      <c r="P28" s="197">
        <f>N28+O28</f>
        <v>0</v>
      </c>
      <c r="Q28" s="197"/>
      <c r="R28" s="197"/>
      <c r="S28" s="197">
        <f t="shared" ref="S28:S32" si="23">Q28+R28</f>
        <v>0</v>
      </c>
      <c r="T28" s="196"/>
      <c r="U28" s="196"/>
      <c r="V28" s="425">
        <f>T28+U28</f>
        <v>0</v>
      </c>
      <c r="W28" s="426">
        <f t="shared" ref="W28:W32" si="24">P28+V28</f>
        <v>0</v>
      </c>
      <c r="X28" s="442">
        <f t="shared" si="4"/>
        <v>0</v>
      </c>
    </row>
    <row r="29" spans="1:24" ht="18.95" customHeight="1" x14ac:dyDescent="0.2">
      <c r="A29" s="199">
        <v>3</v>
      </c>
      <c r="B29" s="201"/>
      <c r="C29" s="196"/>
      <c r="D29" s="196"/>
      <c r="E29" s="197">
        <f t="shared" ref="E29:E32" si="25">C29+D29</f>
        <v>0</v>
      </c>
      <c r="F29" s="197"/>
      <c r="G29" s="197"/>
      <c r="H29" s="197">
        <f t="shared" si="21"/>
        <v>0</v>
      </c>
      <c r="I29" s="196"/>
      <c r="J29" s="196"/>
      <c r="K29" s="425">
        <f t="shared" ref="K29:K32" si="26">I29+J29</f>
        <v>0</v>
      </c>
      <c r="L29" s="426">
        <f t="shared" si="22"/>
        <v>0</v>
      </c>
      <c r="M29" s="445"/>
      <c r="N29" s="196"/>
      <c r="O29" s="196"/>
      <c r="P29" s="197">
        <f t="shared" ref="P29:P32" si="27">N29+O29</f>
        <v>0</v>
      </c>
      <c r="Q29" s="197"/>
      <c r="R29" s="197"/>
      <c r="S29" s="197">
        <f t="shared" si="23"/>
        <v>0</v>
      </c>
      <c r="T29" s="196"/>
      <c r="U29" s="196"/>
      <c r="V29" s="425">
        <f t="shared" ref="V29:V32" si="28">T29+U29</f>
        <v>0</v>
      </c>
      <c r="W29" s="426">
        <f t="shared" si="24"/>
        <v>0</v>
      </c>
      <c r="X29" s="442">
        <f t="shared" si="4"/>
        <v>0</v>
      </c>
    </row>
    <row r="30" spans="1:24" ht="18.95" customHeight="1" x14ac:dyDescent="0.2">
      <c r="A30" s="199">
        <v>4</v>
      </c>
      <c r="B30" s="201"/>
      <c r="C30" s="196"/>
      <c r="D30" s="196"/>
      <c r="E30" s="197">
        <f t="shared" si="25"/>
        <v>0</v>
      </c>
      <c r="F30" s="197"/>
      <c r="G30" s="197"/>
      <c r="H30" s="197">
        <f t="shared" si="21"/>
        <v>0</v>
      </c>
      <c r="I30" s="196"/>
      <c r="J30" s="196"/>
      <c r="K30" s="425">
        <f t="shared" si="26"/>
        <v>0</v>
      </c>
      <c r="L30" s="426">
        <f t="shared" si="22"/>
        <v>0</v>
      </c>
      <c r="M30" s="445"/>
      <c r="N30" s="196"/>
      <c r="O30" s="196"/>
      <c r="P30" s="197">
        <f t="shared" si="27"/>
        <v>0</v>
      </c>
      <c r="Q30" s="197"/>
      <c r="R30" s="197"/>
      <c r="S30" s="197">
        <f t="shared" si="23"/>
        <v>0</v>
      </c>
      <c r="T30" s="196"/>
      <c r="U30" s="196"/>
      <c r="V30" s="425">
        <f t="shared" si="28"/>
        <v>0</v>
      </c>
      <c r="W30" s="426">
        <f t="shared" si="24"/>
        <v>0</v>
      </c>
      <c r="X30" s="442">
        <f t="shared" si="4"/>
        <v>0</v>
      </c>
    </row>
    <row r="31" spans="1:24" ht="18.95" customHeight="1" x14ac:dyDescent="0.2">
      <c r="A31" s="199">
        <v>5</v>
      </c>
      <c r="B31" s="201"/>
      <c r="C31" s="196"/>
      <c r="D31" s="196"/>
      <c r="E31" s="197">
        <f t="shared" si="25"/>
        <v>0</v>
      </c>
      <c r="F31" s="197"/>
      <c r="G31" s="197"/>
      <c r="H31" s="197">
        <f t="shared" si="21"/>
        <v>0</v>
      </c>
      <c r="I31" s="196"/>
      <c r="J31" s="196"/>
      <c r="K31" s="425">
        <f t="shared" si="26"/>
        <v>0</v>
      </c>
      <c r="L31" s="426">
        <f t="shared" si="22"/>
        <v>0</v>
      </c>
      <c r="M31" s="445"/>
      <c r="N31" s="196"/>
      <c r="O31" s="196"/>
      <c r="P31" s="197">
        <f t="shared" si="27"/>
        <v>0</v>
      </c>
      <c r="Q31" s="197"/>
      <c r="R31" s="197"/>
      <c r="S31" s="197">
        <f t="shared" si="23"/>
        <v>0</v>
      </c>
      <c r="T31" s="196"/>
      <c r="U31" s="196"/>
      <c r="V31" s="425">
        <f t="shared" si="28"/>
        <v>0</v>
      </c>
      <c r="W31" s="426">
        <f t="shared" si="24"/>
        <v>0</v>
      </c>
      <c r="X31" s="442">
        <f t="shared" si="4"/>
        <v>0</v>
      </c>
    </row>
    <row r="32" spans="1:24" ht="18.95" customHeight="1" x14ac:dyDescent="0.2">
      <c r="A32" s="422">
        <v>6</v>
      </c>
      <c r="B32" s="423"/>
      <c r="C32" s="290"/>
      <c r="D32" s="195"/>
      <c r="E32" s="148">
        <f t="shared" si="25"/>
        <v>0</v>
      </c>
      <c r="F32" s="148"/>
      <c r="G32" s="424"/>
      <c r="H32" s="424">
        <f t="shared" si="21"/>
        <v>0</v>
      </c>
      <c r="I32" s="290"/>
      <c r="J32" s="195"/>
      <c r="K32" s="435">
        <f t="shared" si="26"/>
        <v>0</v>
      </c>
      <c r="L32" s="426">
        <f t="shared" si="22"/>
        <v>0</v>
      </c>
      <c r="M32" s="445"/>
      <c r="N32" s="290"/>
      <c r="O32" s="195"/>
      <c r="P32" s="148">
        <f t="shared" si="27"/>
        <v>0</v>
      </c>
      <c r="Q32" s="148"/>
      <c r="R32" s="424"/>
      <c r="S32" s="424">
        <f t="shared" si="23"/>
        <v>0</v>
      </c>
      <c r="T32" s="290"/>
      <c r="U32" s="195"/>
      <c r="V32" s="435">
        <f t="shared" si="28"/>
        <v>0</v>
      </c>
      <c r="W32" s="426">
        <f t="shared" si="24"/>
        <v>0</v>
      </c>
      <c r="X32" s="442">
        <f t="shared" si="4"/>
        <v>0</v>
      </c>
    </row>
    <row r="33" spans="1:24" ht="20.100000000000001" customHeight="1" x14ac:dyDescent="0.2">
      <c r="A33" s="1109" t="s">
        <v>722</v>
      </c>
      <c r="B33" s="1109"/>
      <c r="C33" s="421">
        <f>SUM(C27:C31)</f>
        <v>0</v>
      </c>
      <c r="D33" s="421">
        <f t="shared" ref="D33:L33" si="29">SUM(D27:D31)</f>
        <v>0</v>
      </c>
      <c r="E33" s="421">
        <f t="shared" si="29"/>
        <v>0</v>
      </c>
      <c r="F33" s="421">
        <f t="shared" si="29"/>
        <v>0</v>
      </c>
      <c r="G33" s="421">
        <f t="shared" si="29"/>
        <v>0</v>
      </c>
      <c r="H33" s="421">
        <f t="shared" si="29"/>
        <v>0</v>
      </c>
      <c r="I33" s="421">
        <f t="shared" si="29"/>
        <v>0</v>
      </c>
      <c r="J33" s="421">
        <f t="shared" si="29"/>
        <v>0</v>
      </c>
      <c r="K33" s="436">
        <f t="shared" si="29"/>
        <v>0</v>
      </c>
      <c r="L33" s="421">
        <f t="shared" si="29"/>
        <v>0</v>
      </c>
      <c r="M33" s="445"/>
      <c r="N33" s="421">
        <f>SUM(N27:N31)</f>
        <v>0</v>
      </c>
      <c r="O33" s="421">
        <f t="shared" ref="O33:W33" si="30">SUM(O27:O31)</f>
        <v>0</v>
      </c>
      <c r="P33" s="421">
        <f t="shared" si="30"/>
        <v>0</v>
      </c>
      <c r="Q33" s="421">
        <f t="shared" si="30"/>
        <v>0</v>
      </c>
      <c r="R33" s="421">
        <f t="shared" si="30"/>
        <v>0</v>
      </c>
      <c r="S33" s="421">
        <f t="shared" si="30"/>
        <v>0</v>
      </c>
      <c r="T33" s="421">
        <f t="shared" si="30"/>
        <v>0</v>
      </c>
      <c r="U33" s="421">
        <f t="shared" si="30"/>
        <v>0</v>
      </c>
      <c r="V33" s="436">
        <f t="shared" si="30"/>
        <v>0</v>
      </c>
      <c r="W33" s="421">
        <f t="shared" si="30"/>
        <v>0</v>
      </c>
      <c r="X33" s="442">
        <f t="shared" si="4"/>
        <v>0</v>
      </c>
    </row>
    <row r="34" spans="1:24" ht="15" customHeight="1" x14ac:dyDescent="0.2">
      <c r="A34" s="1108" t="s">
        <v>710</v>
      </c>
      <c r="B34" s="1108"/>
      <c r="C34" s="1108"/>
      <c r="D34" s="1108"/>
      <c r="E34" s="1108"/>
      <c r="F34" s="1108"/>
      <c r="G34" s="1108"/>
      <c r="H34" s="1108"/>
      <c r="I34" s="1108"/>
      <c r="J34" s="1108"/>
      <c r="K34" s="1108"/>
      <c r="L34" s="1108"/>
      <c r="M34" s="445"/>
      <c r="N34" s="450"/>
      <c r="O34" s="450"/>
      <c r="P34" s="450"/>
      <c r="Q34" s="450"/>
      <c r="R34" s="450"/>
      <c r="S34" s="450"/>
      <c r="T34" s="450"/>
      <c r="U34" s="450"/>
      <c r="V34" s="450"/>
      <c r="W34" s="450"/>
      <c r="X34" s="441"/>
    </row>
    <row r="35" spans="1:24" ht="18.95" customHeight="1" x14ac:dyDescent="0.2">
      <c r="A35" s="433">
        <v>1</v>
      </c>
      <c r="B35" s="434"/>
      <c r="C35" s="234"/>
      <c r="D35" s="234"/>
      <c r="E35" s="447">
        <f>C35+D35</f>
        <v>0</v>
      </c>
      <c r="F35" s="447"/>
      <c r="G35" s="447"/>
      <c r="H35" s="447">
        <f>F35+G35</f>
        <v>0</v>
      </c>
      <c r="I35" s="234"/>
      <c r="J35" s="234"/>
      <c r="K35" s="448">
        <f>I35+J35</f>
        <v>0</v>
      </c>
      <c r="L35" s="449">
        <f>E35+K35+H35</f>
        <v>0</v>
      </c>
      <c r="M35" s="445"/>
      <c r="N35" s="234"/>
      <c r="O35" s="234"/>
      <c r="P35" s="447">
        <f>N35+O35</f>
        <v>0</v>
      </c>
      <c r="Q35" s="447"/>
      <c r="R35" s="447"/>
      <c r="S35" s="447">
        <f>Q35+R35</f>
        <v>0</v>
      </c>
      <c r="T35" s="234"/>
      <c r="U35" s="234"/>
      <c r="V35" s="448">
        <f>T35+U35</f>
        <v>0</v>
      </c>
      <c r="W35" s="449">
        <f>P35+V35+S35</f>
        <v>0</v>
      </c>
      <c r="X35" s="442">
        <f t="shared" si="4"/>
        <v>0</v>
      </c>
    </row>
    <row r="36" spans="1:24" ht="18.95" customHeight="1" x14ac:dyDescent="0.2">
      <c r="A36" s="199">
        <v>2</v>
      </c>
      <c r="B36" s="201"/>
      <c r="C36" s="196"/>
      <c r="D36" s="196"/>
      <c r="E36" s="197">
        <f>C36+D36</f>
        <v>0</v>
      </c>
      <c r="F36" s="197"/>
      <c r="G36" s="197"/>
      <c r="H36" s="197">
        <f t="shared" ref="H36:H40" si="31">F36+G36</f>
        <v>0</v>
      </c>
      <c r="I36" s="196"/>
      <c r="J36" s="196"/>
      <c r="K36" s="425">
        <f>I36+J36</f>
        <v>0</v>
      </c>
      <c r="L36" s="426">
        <f t="shared" ref="L36:L40" si="32">E36+K36</f>
        <v>0</v>
      </c>
      <c r="M36" s="445"/>
      <c r="N36" s="196"/>
      <c r="O36" s="196"/>
      <c r="P36" s="197">
        <f>N36+O36</f>
        <v>0</v>
      </c>
      <c r="Q36" s="197"/>
      <c r="R36" s="197"/>
      <c r="S36" s="197">
        <f t="shared" ref="S36:S40" si="33">Q36+R36</f>
        <v>0</v>
      </c>
      <c r="T36" s="196"/>
      <c r="U36" s="196"/>
      <c r="V36" s="425">
        <f>T36+U36</f>
        <v>0</v>
      </c>
      <c r="W36" s="426">
        <f t="shared" ref="W36:W40" si="34">P36+V36</f>
        <v>0</v>
      </c>
      <c r="X36" s="442">
        <f t="shared" si="4"/>
        <v>0</v>
      </c>
    </row>
    <row r="37" spans="1:24" ht="18.95" customHeight="1" x14ac:dyDescent="0.2">
      <c r="A37" s="199">
        <v>3</v>
      </c>
      <c r="B37" s="201"/>
      <c r="C37" s="196"/>
      <c r="D37" s="196"/>
      <c r="E37" s="197">
        <f t="shared" ref="E37:E40" si="35">C37+D37</f>
        <v>0</v>
      </c>
      <c r="F37" s="197"/>
      <c r="G37" s="197"/>
      <c r="H37" s="197">
        <f t="shared" si="31"/>
        <v>0</v>
      </c>
      <c r="I37" s="196"/>
      <c r="J37" s="196"/>
      <c r="K37" s="425">
        <f t="shared" ref="K37:K40" si="36">I37+J37</f>
        <v>0</v>
      </c>
      <c r="L37" s="426">
        <f t="shared" si="32"/>
        <v>0</v>
      </c>
      <c r="M37" s="445"/>
      <c r="N37" s="196"/>
      <c r="O37" s="196"/>
      <c r="P37" s="197">
        <f t="shared" ref="P37:P40" si="37">N37+O37</f>
        <v>0</v>
      </c>
      <c r="Q37" s="197"/>
      <c r="R37" s="197"/>
      <c r="S37" s="197">
        <f t="shared" si="33"/>
        <v>0</v>
      </c>
      <c r="T37" s="196"/>
      <c r="U37" s="196"/>
      <c r="V37" s="425">
        <f t="shared" ref="V37:V40" si="38">T37+U37</f>
        <v>0</v>
      </c>
      <c r="W37" s="426">
        <f t="shared" si="34"/>
        <v>0</v>
      </c>
      <c r="X37" s="442">
        <f t="shared" si="4"/>
        <v>0</v>
      </c>
    </row>
    <row r="38" spans="1:24" ht="18.95" customHeight="1" x14ac:dyDescent="0.2">
      <c r="A38" s="199">
        <v>4</v>
      </c>
      <c r="B38" s="201"/>
      <c r="C38" s="196"/>
      <c r="D38" s="196"/>
      <c r="E38" s="197">
        <f t="shared" si="35"/>
        <v>0</v>
      </c>
      <c r="F38" s="197"/>
      <c r="G38" s="197"/>
      <c r="H38" s="197">
        <f t="shared" si="31"/>
        <v>0</v>
      </c>
      <c r="I38" s="196"/>
      <c r="J38" s="196"/>
      <c r="K38" s="425">
        <f t="shared" si="36"/>
        <v>0</v>
      </c>
      <c r="L38" s="426">
        <f t="shared" si="32"/>
        <v>0</v>
      </c>
      <c r="M38" s="445"/>
      <c r="N38" s="196"/>
      <c r="O38" s="196"/>
      <c r="P38" s="197">
        <f t="shared" si="37"/>
        <v>0</v>
      </c>
      <c r="Q38" s="197"/>
      <c r="R38" s="197"/>
      <c r="S38" s="197">
        <f t="shared" si="33"/>
        <v>0</v>
      </c>
      <c r="T38" s="196"/>
      <c r="U38" s="196"/>
      <c r="V38" s="425">
        <f t="shared" si="38"/>
        <v>0</v>
      </c>
      <c r="W38" s="426">
        <f t="shared" si="34"/>
        <v>0</v>
      </c>
      <c r="X38" s="442">
        <f t="shared" si="4"/>
        <v>0</v>
      </c>
    </row>
    <row r="39" spans="1:24" ht="18.95" customHeight="1" x14ac:dyDescent="0.2">
      <c r="A39" s="199">
        <v>5</v>
      </c>
      <c r="B39" s="201"/>
      <c r="C39" s="196"/>
      <c r="D39" s="196"/>
      <c r="E39" s="197">
        <f t="shared" si="35"/>
        <v>0</v>
      </c>
      <c r="F39" s="197"/>
      <c r="G39" s="197"/>
      <c r="H39" s="197">
        <f t="shared" si="31"/>
        <v>0</v>
      </c>
      <c r="I39" s="196"/>
      <c r="J39" s="196"/>
      <c r="K39" s="425">
        <f t="shared" si="36"/>
        <v>0</v>
      </c>
      <c r="L39" s="426">
        <f t="shared" si="32"/>
        <v>0</v>
      </c>
      <c r="M39" s="445"/>
      <c r="N39" s="196"/>
      <c r="O39" s="196"/>
      <c r="P39" s="197">
        <f t="shared" si="37"/>
        <v>0</v>
      </c>
      <c r="Q39" s="197"/>
      <c r="R39" s="197"/>
      <c r="S39" s="197">
        <f t="shared" si="33"/>
        <v>0</v>
      </c>
      <c r="T39" s="196"/>
      <c r="U39" s="196"/>
      <c r="V39" s="425">
        <f t="shared" si="38"/>
        <v>0</v>
      </c>
      <c r="W39" s="426">
        <f t="shared" si="34"/>
        <v>0</v>
      </c>
      <c r="X39" s="442">
        <f t="shared" si="4"/>
        <v>0</v>
      </c>
    </row>
    <row r="40" spans="1:24" ht="18.95" customHeight="1" x14ac:dyDescent="0.2">
      <c r="A40" s="422">
        <v>6</v>
      </c>
      <c r="B40" s="423"/>
      <c r="C40" s="290"/>
      <c r="D40" s="195"/>
      <c r="E40" s="148">
        <f t="shared" si="35"/>
        <v>0</v>
      </c>
      <c r="F40" s="148"/>
      <c r="G40" s="424"/>
      <c r="H40" s="424">
        <f t="shared" si="31"/>
        <v>0</v>
      </c>
      <c r="I40" s="290"/>
      <c r="J40" s="195"/>
      <c r="K40" s="435">
        <f t="shared" si="36"/>
        <v>0</v>
      </c>
      <c r="L40" s="426">
        <f t="shared" si="32"/>
        <v>0</v>
      </c>
      <c r="M40" s="445"/>
      <c r="N40" s="290"/>
      <c r="O40" s="195"/>
      <c r="P40" s="148">
        <f t="shared" si="37"/>
        <v>0</v>
      </c>
      <c r="Q40" s="148"/>
      <c r="R40" s="424"/>
      <c r="S40" s="424">
        <f t="shared" si="33"/>
        <v>0</v>
      </c>
      <c r="T40" s="290"/>
      <c r="U40" s="195"/>
      <c r="V40" s="435">
        <f t="shared" si="38"/>
        <v>0</v>
      </c>
      <c r="W40" s="426">
        <f t="shared" si="34"/>
        <v>0</v>
      </c>
      <c r="X40" s="442">
        <f t="shared" si="4"/>
        <v>0</v>
      </c>
    </row>
    <row r="41" spans="1:24" ht="20.100000000000001" customHeight="1" x14ac:dyDescent="0.2">
      <c r="A41" s="1109" t="s">
        <v>722</v>
      </c>
      <c r="B41" s="1109"/>
      <c r="C41" s="421">
        <f>SUM(C35:C39)</f>
        <v>0</v>
      </c>
      <c r="D41" s="421">
        <f t="shared" ref="D41:L41" si="39">SUM(D35:D39)</f>
        <v>0</v>
      </c>
      <c r="E41" s="421">
        <f t="shared" si="39"/>
        <v>0</v>
      </c>
      <c r="F41" s="421">
        <f t="shared" si="39"/>
        <v>0</v>
      </c>
      <c r="G41" s="421">
        <f t="shared" si="39"/>
        <v>0</v>
      </c>
      <c r="H41" s="421">
        <f t="shared" si="39"/>
        <v>0</v>
      </c>
      <c r="I41" s="421">
        <f t="shared" si="39"/>
        <v>0</v>
      </c>
      <c r="J41" s="421">
        <f t="shared" si="39"/>
        <v>0</v>
      </c>
      <c r="K41" s="436">
        <f t="shared" si="39"/>
        <v>0</v>
      </c>
      <c r="L41" s="421">
        <f t="shared" si="39"/>
        <v>0</v>
      </c>
      <c r="M41" s="445"/>
      <c r="N41" s="421">
        <f>SUM(N35:N39)</f>
        <v>0</v>
      </c>
      <c r="O41" s="421">
        <f t="shared" ref="O41:W41" si="40">SUM(O35:O39)</f>
        <v>0</v>
      </c>
      <c r="P41" s="421">
        <f t="shared" si="40"/>
        <v>0</v>
      </c>
      <c r="Q41" s="421">
        <f t="shared" si="40"/>
        <v>0</v>
      </c>
      <c r="R41" s="421">
        <f t="shared" si="40"/>
        <v>0</v>
      </c>
      <c r="S41" s="421">
        <f t="shared" si="40"/>
        <v>0</v>
      </c>
      <c r="T41" s="421">
        <f t="shared" si="40"/>
        <v>0</v>
      </c>
      <c r="U41" s="421">
        <f t="shared" si="40"/>
        <v>0</v>
      </c>
      <c r="V41" s="436">
        <f t="shared" si="40"/>
        <v>0</v>
      </c>
      <c r="W41" s="421">
        <f t="shared" si="40"/>
        <v>0</v>
      </c>
      <c r="X41" s="442">
        <f t="shared" si="4"/>
        <v>0</v>
      </c>
    </row>
    <row r="42" spans="1:24" ht="15" customHeight="1" x14ac:dyDescent="0.2">
      <c r="A42" s="1108" t="s">
        <v>820</v>
      </c>
      <c r="B42" s="1108"/>
      <c r="C42" s="1108"/>
      <c r="D42" s="1108"/>
      <c r="E42" s="1108"/>
      <c r="F42" s="1108"/>
      <c r="G42" s="1108"/>
      <c r="H42" s="1108"/>
      <c r="I42" s="1108"/>
      <c r="J42" s="1108"/>
      <c r="K42" s="1108"/>
      <c r="L42" s="1108"/>
      <c r="M42" s="445"/>
      <c r="N42" s="450"/>
      <c r="O42" s="450"/>
      <c r="P42" s="450"/>
      <c r="Q42" s="450"/>
      <c r="R42" s="450"/>
      <c r="S42" s="450"/>
      <c r="T42" s="450"/>
      <c r="U42" s="450"/>
      <c r="V42" s="450"/>
      <c r="W42" s="450"/>
      <c r="X42" s="441"/>
    </row>
    <row r="43" spans="1:24" ht="18.95" customHeight="1" x14ac:dyDescent="0.2">
      <c r="A43" s="433">
        <v>1</v>
      </c>
      <c r="B43" s="434"/>
      <c r="C43" s="234"/>
      <c r="D43" s="234"/>
      <c r="E43" s="447">
        <f>C43+D43</f>
        <v>0</v>
      </c>
      <c r="F43" s="447"/>
      <c r="G43" s="447"/>
      <c r="H43" s="447">
        <f>F43+G43</f>
        <v>0</v>
      </c>
      <c r="I43" s="234"/>
      <c r="J43" s="234"/>
      <c r="K43" s="448">
        <f>I43+J43</f>
        <v>0</v>
      </c>
      <c r="L43" s="449">
        <f>E43+K43+H43</f>
        <v>0</v>
      </c>
      <c r="M43" s="445"/>
      <c r="N43" s="234"/>
      <c r="O43" s="234"/>
      <c r="P43" s="447">
        <f>N43+O43</f>
        <v>0</v>
      </c>
      <c r="Q43" s="447"/>
      <c r="R43" s="447"/>
      <c r="S43" s="447">
        <f>Q43+R43</f>
        <v>0</v>
      </c>
      <c r="T43" s="234"/>
      <c r="U43" s="234"/>
      <c r="V43" s="448">
        <f>T43+U43</f>
        <v>0</v>
      </c>
      <c r="W43" s="449">
        <f>P43+V43+S43</f>
        <v>0</v>
      </c>
      <c r="X43" s="442">
        <f t="shared" si="4"/>
        <v>0</v>
      </c>
    </row>
    <row r="44" spans="1:24" ht="18.95" customHeight="1" x14ac:dyDescent="0.2">
      <c r="A44" s="199">
        <v>2</v>
      </c>
      <c r="B44" s="201"/>
      <c r="C44" s="196"/>
      <c r="D44" s="196"/>
      <c r="E44" s="197">
        <f>C44+D44</f>
        <v>0</v>
      </c>
      <c r="F44" s="197"/>
      <c r="G44" s="197"/>
      <c r="H44" s="197">
        <f t="shared" ref="H44:H48" si="41">F44+G44</f>
        <v>0</v>
      </c>
      <c r="I44" s="196"/>
      <c r="J44" s="196"/>
      <c r="K44" s="425">
        <f>I44+J44</f>
        <v>0</v>
      </c>
      <c r="L44" s="426">
        <f t="shared" ref="L44:L48" si="42">E44+K44</f>
        <v>0</v>
      </c>
      <c r="M44" s="445"/>
      <c r="N44" s="196"/>
      <c r="O44" s="196"/>
      <c r="P44" s="197">
        <f>N44+O44</f>
        <v>0</v>
      </c>
      <c r="Q44" s="197"/>
      <c r="R44" s="197"/>
      <c r="S44" s="197">
        <f t="shared" ref="S44:S48" si="43">Q44+R44</f>
        <v>0</v>
      </c>
      <c r="T44" s="196"/>
      <c r="U44" s="196"/>
      <c r="V44" s="425">
        <f>T44+U44</f>
        <v>0</v>
      </c>
      <c r="W44" s="426">
        <f t="shared" ref="W44:W48" si="44">P44+V44</f>
        <v>0</v>
      </c>
      <c r="X44" s="442">
        <f t="shared" si="4"/>
        <v>0</v>
      </c>
    </row>
    <row r="45" spans="1:24" ht="18.95" customHeight="1" x14ac:dyDescent="0.2">
      <c r="A45" s="199">
        <v>3</v>
      </c>
      <c r="B45" s="201"/>
      <c r="C45" s="524"/>
      <c r="D45" s="196"/>
      <c r="E45" s="197">
        <f t="shared" ref="E45:E48" si="45">C45+D45</f>
        <v>0</v>
      </c>
      <c r="F45" s="197"/>
      <c r="G45" s="197"/>
      <c r="H45" s="197">
        <f t="shared" si="41"/>
        <v>0</v>
      </c>
      <c r="I45" s="196"/>
      <c r="J45" s="196"/>
      <c r="K45" s="425">
        <f t="shared" ref="K45:K48" si="46">I45+J45</f>
        <v>0</v>
      </c>
      <c r="L45" s="426">
        <f t="shared" si="42"/>
        <v>0</v>
      </c>
      <c r="M45" s="445"/>
      <c r="N45" s="196"/>
      <c r="O45" s="196"/>
      <c r="P45" s="197">
        <f t="shared" ref="P45:P48" si="47">N45+O45</f>
        <v>0</v>
      </c>
      <c r="Q45" s="197"/>
      <c r="R45" s="197"/>
      <c r="S45" s="197">
        <f t="shared" si="43"/>
        <v>0</v>
      </c>
      <c r="T45" s="196"/>
      <c r="U45" s="196"/>
      <c r="V45" s="425">
        <f t="shared" ref="V45:V48" si="48">T45+U45</f>
        <v>0</v>
      </c>
      <c r="W45" s="426">
        <f t="shared" si="44"/>
        <v>0</v>
      </c>
      <c r="X45" s="442">
        <f t="shared" si="4"/>
        <v>0</v>
      </c>
    </row>
    <row r="46" spans="1:24" ht="18.95" customHeight="1" x14ac:dyDescent="0.2">
      <c r="A46" s="199">
        <v>4</v>
      </c>
      <c r="B46" s="201"/>
      <c r="C46" s="196"/>
      <c r="D46" s="196"/>
      <c r="E46" s="197">
        <f t="shared" si="45"/>
        <v>0</v>
      </c>
      <c r="F46" s="197"/>
      <c r="G46" s="197"/>
      <c r="H46" s="197">
        <f t="shared" si="41"/>
        <v>0</v>
      </c>
      <c r="I46" s="196"/>
      <c r="J46" s="196"/>
      <c r="K46" s="425">
        <f t="shared" si="46"/>
        <v>0</v>
      </c>
      <c r="L46" s="426">
        <f t="shared" si="42"/>
        <v>0</v>
      </c>
      <c r="M46" s="445"/>
      <c r="N46" s="196"/>
      <c r="O46" s="196"/>
      <c r="P46" s="197">
        <f t="shared" si="47"/>
        <v>0</v>
      </c>
      <c r="Q46" s="197"/>
      <c r="R46" s="197"/>
      <c r="S46" s="197">
        <f t="shared" si="43"/>
        <v>0</v>
      </c>
      <c r="T46" s="196"/>
      <c r="U46" s="196"/>
      <c r="V46" s="425">
        <f t="shared" si="48"/>
        <v>0</v>
      </c>
      <c r="W46" s="426">
        <f t="shared" si="44"/>
        <v>0</v>
      </c>
      <c r="X46" s="442">
        <f t="shared" si="4"/>
        <v>0</v>
      </c>
    </row>
    <row r="47" spans="1:24" ht="18.95" customHeight="1" x14ac:dyDescent="0.2">
      <c r="A47" s="199">
        <v>5</v>
      </c>
      <c r="B47" s="201"/>
      <c r="C47" s="196"/>
      <c r="D47" s="196"/>
      <c r="E47" s="197">
        <f t="shared" si="45"/>
        <v>0</v>
      </c>
      <c r="F47" s="197"/>
      <c r="G47" s="197"/>
      <c r="H47" s="197">
        <f t="shared" si="41"/>
        <v>0</v>
      </c>
      <c r="I47" s="196"/>
      <c r="J47" s="196"/>
      <c r="K47" s="425">
        <f t="shared" si="46"/>
        <v>0</v>
      </c>
      <c r="L47" s="426">
        <f t="shared" si="42"/>
        <v>0</v>
      </c>
      <c r="M47" s="445"/>
      <c r="N47" s="196"/>
      <c r="O47" s="196"/>
      <c r="P47" s="197">
        <f t="shared" si="47"/>
        <v>0</v>
      </c>
      <c r="Q47" s="197"/>
      <c r="R47" s="197"/>
      <c r="S47" s="197">
        <f t="shared" si="43"/>
        <v>0</v>
      </c>
      <c r="T47" s="196"/>
      <c r="U47" s="196"/>
      <c r="V47" s="425">
        <f t="shared" si="48"/>
        <v>0</v>
      </c>
      <c r="W47" s="426">
        <f t="shared" si="44"/>
        <v>0</v>
      </c>
      <c r="X47" s="442">
        <f t="shared" si="4"/>
        <v>0</v>
      </c>
    </row>
    <row r="48" spans="1:24" ht="18.95" customHeight="1" x14ac:dyDescent="0.2">
      <c r="A48" s="422">
        <v>6</v>
      </c>
      <c r="B48" s="423"/>
      <c r="C48" s="290"/>
      <c r="D48" s="195"/>
      <c r="E48" s="148">
        <f t="shared" si="45"/>
        <v>0</v>
      </c>
      <c r="F48" s="148"/>
      <c r="G48" s="424"/>
      <c r="H48" s="424">
        <f t="shared" si="41"/>
        <v>0</v>
      </c>
      <c r="I48" s="290"/>
      <c r="J48" s="195"/>
      <c r="K48" s="435">
        <f t="shared" si="46"/>
        <v>0</v>
      </c>
      <c r="L48" s="426">
        <f t="shared" si="42"/>
        <v>0</v>
      </c>
      <c r="M48" s="445"/>
      <c r="N48" s="290"/>
      <c r="O48" s="195"/>
      <c r="P48" s="148">
        <f t="shared" si="47"/>
        <v>0</v>
      </c>
      <c r="Q48" s="148"/>
      <c r="R48" s="424"/>
      <c r="S48" s="424">
        <f t="shared" si="43"/>
        <v>0</v>
      </c>
      <c r="T48" s="290"/>
      <c r="U48" s="195"/>
      <c r="V48" s="435">
        <f t="shared" si="48"/>
        <v>0</v>
      </c>
      <c r="W48" s="426">
        <f t="shared" si="44"/>
        <v>0</v>
      </c>
      <c r="X48" s="442">
        <f t="shared" si="4"/>
        <v>0</v>
      </c>
    </row>
    <row r="49" spans="1:24" ht="20.100000000000001" customHeight="1" x14ac:dyDescent="0.2">
      <c r="A49" s="1109" t="s">
        <v>722</v>
      </c>
      <c r="B49" s="1109"/>
      <c r="C49" s="421">
        <f>SUM(C43:C47)</f>
        <v>0</v>
      </c>
      <c r="D49" s="421">
        <f t="shared" ref="D49:L49" si="49">SUM(D43:D47)</f>
        <v>0</v>
      </c>
      <c r="E49" s="421">
        <f t="shared" si="49"/>
        <v>0</v>
      </c>
      <c r="F49" s="421">
        <f t="shared" si="49"/>
        <v>0</v>
      </c>
      <c r="G49" s="421">
        <f t="shared" si="49"/>
        <v>0</v>
      </c>
      <c r="H49" s="421">
        <f t="shared" si="49"/>
        <v>0</v>
      </c>
      <c r="I49" s="421">
        <f t="shared" si="49"/>
        <v>0</v>
      </c>
      <c r="J49" s="421">
        <f t="shared" si="49"/>
        <v>0</v>
      </c>
      <c r="K49" s="436">
        <f t="shared" si="49"/>
        <v>0</v>
      </c>
      <c r="L49" s="421">
        <f t="shared" si="49"/>
        <v>0</v>
      </c>
      <c r="M49" s="445"/>
      <c r="N49" s="421">
        <f>SUM(N43:N47)</f>
        <v>0</v>
      </c>
      <c r="O49" s="421">
        <f t="shared" ref="O49:W49" si="50">SUM(O43:O47)</f>
        <v>0</v>
      </c>
      <c r="P49" s="421">
        <f t="shared" si="50"/>
        <v>0</v>
      </c>
      <c r="Q49" s="421">
        <f t="shared" si="50"/>
        <v>0</v>
      </c>
      <c r="R49" s="421">
        <f t="shared" si="50"/>
        <v>0</v>
      </c>
      <c r="S49" s="421">
        <f t="shared" si="50"/>
        <v>0</v>
      </c>
      <c r="T49" s="421">
        <f t="shared" si="50"/>
        <v>0</v>
      </c>
      <c r="U49" s="421">
        <f t="shared" si="50"/>
        <v>0</v>
      </c>
      <c r="V49" s="436">
        <f t="shared" si="50"/>
        <v>0</v>
      </c>
      <c r="W49" s="421">
        <f t="shared" si="50"/>
        <v>0</v>
      </c>
      <c r="X49" s="442">
        <f t="shared" si="4"/>
        <v>0</v>
      </c>
    </row>
    <row r="50" spans="1:24" ht="15" customHeight="1" x14ac:dyDescent="0.2">
      <c r="A50" s="1108" t="s">
        <v>711</v>
      </c>
      <c r="B50" s="1108"/>
      <c r="C50" s="1108"/>
      <c r="D50" s="1108"/>
      <c r="E50" s="1108"/>
      <c r="F50" s="1108"/>
      <c r="G50" s="1108"/>
      <c r="H50" s="1108"/>
      <c r="I50" s="1108"/>
      <c r="J50" s="1108"/>
      <c r="K50" s="1108"/>
      <c r="L50" s="1108"/>
      <c r="M50" s="445"/>
      <c r="N50" s="450"/>
      <c r="O50" s="450"/>
      <c r="P50" s="450"/>
      <c r="Q50" s="450"/>
      <c r="R50" s="450"/>
      <c r="S50" s="450"/>
      <c r="T50" s="450"/>
      <c r="U50" s="450"/>
      <c r="V50" s="450"/>
      <c r="W50" s="450"/>
      <c r="X50" s="441"/>
    </row>
    <row r="51" spans="1:24" ht="20.100000000000001" customHeight="1" x14ac:dyDescent="0.2">
      <c r="A51" s="433">
        <v>1</v>
      </c>
      <c r="B51" s="434"/>
      <c r="C51" s="234"/>
      <c r="D51" s="234"/>
      <c r="E51" s="447">
        <f>C51+D51</f>
        <v>0</v>
      </c>
      <c r="F51" s="447"/>
      <c r="G51" s="447"/>
      <c r="H51" s="447">
        <f>F51+G51</f>
        <v>0</v>
      </c>
      <c r="I51" s="234"/>
      <c r="J51" s="234"/>
      <c r="K51" s="448">
        <f>I51+J51</f>
        <v>0</v>
      </c>
      <c r="L51" s="449">
        <f>E51+K51+H51</f>
        <v>0</v>
      </c>
      <c r="M51" s="445"/>
      <c r="N51" s="234"/>
      <c r="O51" s="234"/>
      <c r="P51" s="447">
        <f>N51+O51</f>
        <v>0</v>
      </c>
      <c r="Q51" s="447"/>
      <c r="R51" s="447"/>
      <c r="S51" s="447">
        <f>Q51+R51</f>
        <v>0</v>
      </c>
      <c r="T51" s="234"/>
      <c r="U51" s="234"/>
      <c r="V51" s="448">
        <f>T51+U51</f>
        <v>0</v>
      </c>
      <c r="W51" s="449">
        <f>P51+V51+S51</f>
        <v>0</v>
      </c>
      <c r="X51" s="442">
        <f t="shared" si="4"/>
        <v>0</v>
      </c>
    </row>
    <row r="52" spans="1:24" ht="20.100000000000001" customHeight="1" x14ac:dyDescent="0.2">
      <c r="A52" s="199">
        <v>2</v>
      </c>
      <c r="B52" s="201"/>
      <c r="C52" s="196"/>
      <c r="D52" s="196"/>
      <c r="E52" s="197">
        <f>C52+D52</f>
        <v>0</v>
      </c>
      <c r="F52" s="197"/>
      <c r="G52" s="197"/>
      <c r="H52" s="197">
        <f t="shared" ref="H52:H56" si="51">F52+G52</f>
        <v>0</v>
      </c>
      <c r="I52" s="196"/>
      <c r="J52" s="196"/>
      <c r="K52" s="425">
        <f>I52+J52</f>
        <v>0</v>
      </c>
      <c r="L52" s="426">
        <f t="shared" ref="L52:L56" si="52">E52+K52</f>
        <v>0</v>
      </c>
      <c r="M52" s="445"/>
      <c r="N52" s="196"/>
      <c r="O52" s="196"/>
      <c r="P52" s="197">
        <f>N52+O52</f>
        <v>0</v>
      </c>
      <c r="Q52" s="197"/>
      <c r="R52" s="197"/>
      <c r="S52" s="197">
        <f t="shared" ref="S52:S56" si="53">Q52+R52</f>
        <v>0</v>
      </c>
      <c r="T52" s="196"/>
      <c r="U52" s="196"/>
      <c r="V52" s="425">
        <f>T52+U52</f>
        <v>0</v>
      </c>
      <c r="W52" s="426">
        <f t="shared" ref="W52:W56" si="54">P52+V52</f>
        <v>0</v>
      </c>
      <c r="X52" s="442">
        <f t="shared" si="4"/>
        <v>0</v>
      </c>
    </row>
    <row r="53" spans="1:24" ht="20.100000000000001" customHeight="1" x14ac:dyDescent="0.2">
      <c r="A53" s="199">
        <v>3</v>
      </c>
      <c r="B53" s="201"/>
      <c r="C53" s="196"/>
      <c r="D53" s="196"/>
      <c r="E53" s="197">
        <f t="shared" ref="E53:E56" si="55">C53+D53</f>
        <v>0</v>
      </c>
      <c r="F53" s="197"/>
      <c r="G53" s="197"/>
      <c r="H53" s="197">
        <f t="shared" si="51"/>
        <v>0</v>
      </c>
      <c r="I53" s="196"/>
      <c r="J53" s="196"/>
      <c r="K53" s="425">
        <f t="shared" ref="K53:K56" si="56">I53+J53</f>
        <v>0</v>
      </c>
      <c r="L53" s="426">
        <f t="shared" si="52"/>
        <v>0</v>
      </c>
      <c r="M53" s="445"/>
      <c r="N53" s="196"/>
      <c r="O53" s="196"/>
      <c r="P53" s="197">
        <f t="shared" ref="P53:P56" si="57">N53+O53</f>
        <v>0</v>
      </c>
      <c r="Q53" s="197"/>
      <c r="R53" s="197"/>
      <c r="S53" s="197">
        <f t="shared" si="53"/>
        <v>0</v>
      </c>
      <c r="T53" s="196"/>
      <c r="U53" s="196"/>
      <c r="V53" s="425">
        <f t="shared" ref="V53:V56" si="58">T53+U53</f>
        <v>0</v>
      </c>
      <c r="W53" s="426">
        <f t="shared" si="54"/>
        <v>0</v>
      </c>
      <c r="X53" s="442">
        <f t="shared" si="4"/>
        <v>0</v>
      </c>
    </row>
    <row r="54" spans="1:24" ht="20.100000000000001" customHeight="1" x14ac:dyDescent="0.2">
      <c r="A54" s="199">
        <v>4</v>
      </c>
      <c r="B54" s="201"/>
      <c r="C54" s="196"/>
      <c r="D54" s="196"/>
      <c r="E54" s="197">
        <f t="shared" si="55"/>
        <v>0</v>
      </c>
      <c r="F54" s="197"/>
      <c r="G54" s="197"/>
      <c r="H54" s="197">
        <f t="shared" si="51"/>
        <v>0</v>
      </c>
      <c r="I54" s="196"/>
      <c r="J54" s="196"/>
      <c r="K54" s="425">
        <f t="shared" si="56"/>
        <v>0</v>
      </c>
      <c r="L54" s="426">
        <f t="shared" si="52"/>
        <v>0</v>
      </c>
      <c r="M54" s="445"/>
      <c r="N54" s="196"/>
      <c r="O54" s="196"/>
      <c r="P54" s="197">
        <f t="shared" si="57"/>
        <v>0</v>
      </c>
      <c r="Q54" s="197"/>
      <c r="R54" s="197"/>
      <c r="S54" s="197">
        <f t="shared" si="53"/>
        <v>0</v>
      </c>
      <c r="T54" s="196"/>
      <c r="U54" s="196"/>
      <c r="V54" s="425">
        <f t="shared" si="58"/>
        <v>0</v>
      </c>
      <c r="W54" s="426">
        <f t="shared" si="54"/>
        <v>0</v>
      </c>
      <c r="X54" s="442">
        <f t="shared" si="4"/>
        <v>0</v>
      </c>
    </row>
    <row r="55" spans="1:24" ht="20.100000000000001" customHeight="1" x14ac:dyDescent="0.2">
      <c r="A55" s="199">
        <v>5</v>
      </c>
      <c r="B55" s="201"/>
      <c r="C55" s="196"/>
      <c r="D55" s="196"/>
      <c r="E55" s="197">
        <f t="shared" si="55"/>
        <v>0</v>
      </c>
      <c r="F55" s="197"/>
      <c r="G55" s="197"/>
      <c r="H55" s="197">
        <f t="shared" si="51"/>
        <v>0</v>
      </c>
      <c r="I55" s="196"/>
      <c r="J55" s="196"/>
      <c r="K55" s="425">
        <f t="shared" si="56"/>
        <v>0</v>
      </c>
      <c r="L55" s="426">
        <f t="shared" si="52"/>
        <v>0</v>
      </c>
      <c r="M55" s="445"/>
      <c r="N55" s="196"/>
      <c r="O55" s="196"/>
      <c r="P55" s="197">
        <f t="shared" si="57"/>
        <v>0</v>
      </c>
      <c r="Q55" s="197"/>
      <c r="R55" s="197"/>
      <c r="S55" s="197">
        <f t="shared" si="53"/>
        <v>0</v>
      </c>
      <c r="T55" s="196"/>
      <c r="U55" s="196"/>
      <c r="V55" s="425">
        <f t="shared" si="58"/>
        <v>0</v>
      </c>
      <c r="W55" s="426">
        <f t="shared" si="54"/>
        <v>0</v>
      </c>
      <c r="X55" s="442">
        <f t="shared" si="4"/>
        <v>0</v>
      </c>
    </row>
    <row r="56" spans="1:24" ht="20.100000000000001" customHeight="1" x14ac:dyDescent="0.2">
      <c r="A56" s="422">
        <v>6</v>
      </c>
      <c r="B56" s="423"/>
      <c r="C56" s="290"/>
      <c r="D56" s="195"/>
      <c r="E56" s="148">
        <f t="shared" si="55"/>
        <v>0</v>
      </c>
      <c r="F56" s="148"/>
      <c r="G56" s="424"/>
      <c r="H56" s="424">
        <f t="shared" si="51"/>
        <v>0</v>
      </c>
      <c r="I56" s="290"/>
      <c r="J56" s="195"/>
      <c r="K56" s="435">
        <f t="shared" si="56"/>
        <v>0</v>
      </c>
      <c r="L56" s="426">
        <f t="shared" si="52"/>
        <v>0</v>
      </c>
      <c r="M56" s="445"/>
      <c r="N56" s="290"/>
      <c r="O56" s="195"/>
      <c r="P56" s="148">
        <f t="shared" si="57"/>
        <v>0</v>
      </c>
      <c r="Q56" s="148"/>
      <c r="R56" s="424"/>
      <c r="S56" s="424">
        <f t="shared" si="53"/>
        <v>0</v>
      </c>
      <c r="T56" s="290"/>
      <c r="U56" s="195"/>
      <c r="V56" s="435">
        <f t="shared" si="58"/>
        <v>0</v>
      </c>
      <c r="W56" s="426">
        <f t="shared" si="54"/>
        <v>0</v>
      </c>
      <c r="X56" s="442">
        <f t="shared" si="4"/>
        <v>0</v>
      </c>
    </row>
    <row r="57" spans="1:24" ht="20.100000000000001" customHeight="1" x14ac:dyDescent="0.2">
      <c r="A57" s="1109" t="s">
        <v>722</v>
      </c>
      <c r="B57" s="1109"/>
      <c r="C57" s="421">
        <f>SUM(C51:C55)</f>
        <v>0</v>
      </c>
      <c r="D57" s="421">
        <f t="shared" ref="D57:L57" si="59">SUM(D51:D55)</f>
        <v>0</v>
      </c>
      <c r="E57" s="421">
        <f t="shared" si="59"/>
        <v>0</v>
      </c>
      <c r="F57" s="421">
        <f t="shared" si="59"/>
        <v>0</v>
      </c>
      <c r="G57" s="421">
        <f t="shared" si="59"/>
        <v>0</v>
      </c>
      <c r="H57" s="421">
        <f t="shared" si="59"/>
        <v>0</v>
      </c>
      <c r="I57" s="421">
        <f t="shared" si="59"/>
        <v>0</v>
      </c>
      <c r="J57" s="421">
        <f t="shared" si="59"/>
        <v>0</v>
      </c>
      <c r="K57" s="436">
        <f t="shared" si="59"/>
        <v>0</v>
      </c>
      <c r="L57" s="421">
        <f t="shared" si="59"/>
        <v>0</v>
      </c>
      <c r="M57" s="445"/>
      <c r="N57" s="421">
        <f>SUM(N51:N55)</f>
        <v>0</v>
      </c>
      <c r="O57" s="421">
        <f t="shared" ref="O57:W57" si="60">SUM(O51:O55)</f>
        <v>0</v>
      </c>
      <c r="P57" s="421">
        <f t="shared" si="60"/>
        <v>0</v>
      </c>
      <c r="Q57" s="421">
        <f t="shared" si="60"/>
        <v>0</v>
      </c>
      <c r="R57" s="421">
        <f t="shared" si="60"/>
        <v>0</v>
      </c>
      <c r="S57" s="421">
        <f t="shared" si="60"/>
        <v>0</v>
      </c>
      <c r="T57" s="421">
        <f t="shared" si="60"/>
        <v>0</v>
      </c>
      <c r="U57" s="421">
        <f t="shared" si="60"/>
        <v>0</v>
      </c>
      <c r="V57" s="436">
        <f t="shared" si="60"/>
        <v>0</v>
      </c>
      <c r="W57" s="421">
        <f t="shared" si="60"/>
        <v>0</v>
      </c>
      <c r="X57" s="442">
        <f t="shared" si="4"/>
        <v>0</v>
      </c>
    </row>
    <row r="58" spans="1:24" ht="15" customHeight="1" x14ac:dyDescent="0.2">
      <c r="A58" s="1108" t="s">
        <v>125</v>
      </c>
      <c r="B58" s="1108"/>
      <c r="C58" s="1108"/>
      <c r="D58" s="1108"/>
      <c r="E58" s="1108"/>
      <c r="F58" s="1108"/>
      <c r="G58" s="1108"/>
      <c r="H58" s="1108"/>
      <c r="I58" s="1108"/>
      <c r="J58" s="1108"/>
      <c r="K58" s="1108"/>
      <c r="L58" s="1108"/>
      <c r="M58" s="445"/>
      <c r="N58" s="450"/>
      <c r="O58" s="450"/>
      <c r="P58" s="450"/>
      <c r="Q58" s="450"/>
      <c r="R58" s="450"/>
      <c r="S58" s="450"/>
      <c r="T58" s="450"/>
      <c r="U58" s="450"/>
      <c r="V58" s="450"/>
      <c r="W58" s="450"/>
      <c r="X58" s="441"/>
    </row>
    <row r="59" spans="1:24" ht="20.100000000000001" customHeight="1" x14ac:dyDescent="0.2">
      <c r="A59" s="433">
        <v>1</v>
      </c>
      <c r="B59" s="434"/>
      <c r="C59" s="234"/>
      <c r="D59" s="234"/>
      <c r="E59" s="447">
        <f>C59+D59</f>
        <v>0</v>
      </c>
      <c r="F59" s="447"/>
      <c r="G59" s="447"/>
      <c r="H59" s="447">
        <f>F59+G59</f>
        <v>0</v>
      </c>
      <c r="I59" s="234"/>
      <c r="J59" s="234"/>
      <c r="K59" s="448">
        <f>I59+J59</f>
        <v>0</v>
      </c>
      <c r="L59" s="449">
        <f>E59+K59+H59</f>
        <v>0</v>
      </c>
      <c r="M59" s="445"/>
      <c r="N59" s="234"/>
      <c r="O59" s="234"/>
      <c r="P59" s="447">
        <f>N59+O59</f>
        <v>0</v>
      </c>
      <c r="Q59" s="447"/>
      <c r="R59" s="447"/>
      <c r="S59" s="447">
        <f>Q59+R59</f>
        <v>0</v>
      </c>
      <c r="T59" s="234"/>
      <c r="U59" s="234"/>
      <c r="V59" s="448">
        <f>T59+U59</f>
        <v>0</v>
      </c>
      <c r="W59" s="449">
        <f>P59+V59+S59</f>
        <v>0</v>
      </c>
      <c r="X59" s="442">
        <f t="shared" si="4"/>
        <v>0</v>
      </c>
    </row>
    <row r="60" spans="1:24" ht="20.100000000000001" customHeight="1" x14ac:dyDescent="0.2">
      <c r="A60" s="199">
        <v>2</v>
      </c>
      <c r="B60" s="201"/>
      <c r="C60" s="196"/>
      <c r="D60" s="196"/>
      <c r="E60" s="197">
        <f>C60+D60</f>
        <v>0</v>
      </c>
      <c r="F60" s="197"/>
      <c r="G60" s="197"/>
      <c r="H60" s="197">
        <f t="shared" ref="H60:H64" si="61">F60+G60</f>
        <v>0</v>
      </c>
      <c r="I60" s="196"/>
      <c r="J60" s="196"/>
      <c r="K60" s="425">
        <f>I60+J60</f>
        <v>0</v>
      </c>
      <c r="L60" s="426">
        <f t="shared" ref="L60:L64" si="62">E60+K60</f>
        <v>0</v>
      </c>
      <c r="M60" s="445"/>
      <c r="N60" s="196"/>
      <c r="O60" s="196"/>
      <c r="P60" s="197">
        <f>N60+O60</f>
        <v>0</v>
      </c>
      <c r="Q60" s="197"/>
      <c r="R60" s="197"/>
      <c r="S60" s="197">
        <f t="shared" ref="S60:S64" si="63">Q60+R60</f>
        <v>0</v>
      </c>
      <c r="T60" s="196"/>
      <c r="U60" s="196"/>
      <c r="V60" s="425">
        <f>T60+U60</f>
        <v>0</v>
      </c>
      <c r="W60" s="426">
        <f t="shared" ref="W60:W64" si="64">P60+V60</f>
        <v>0</v>
      </c>
      <c r="X60" s="442">
        <f t="shared" si="4"/>
        <v>0</v>
      </c>
    </row>
    <row r="61" spans="1:24" ht="20.100000000000001" customHeight="1" x14ac:dyDescent="0.2">
      <c r="A61" s="199">
        <v>3</v>
      </c>
      <c r="B61" s="201"/>
      <c r="C61" s="196"/>
      <c r="D61" s="196"/>
      <c r="E61" s="197">
        <f t="shared" ref="E61:E64" si="65">C61+D61</f>
        <v>0</v>
      </c>
      <c r="F61" s="197"/>
      <c r="G61" s="197"/>
      <c r="H61" s="197">
        <f t="shared" si="61"/>
        <v>0</v>
      </c>
      <c r="I61" s="196"/>
      <c r="J61" s="196"/>
      <c r="K61" s="425">
        <f t="shared" ref="K61:K64" si="66">I61+J61</f>
        <v>0</v>
      </c>
      <c r="L61" s="426">
        <f t="shared" si="62"/>
        <v>0</v>
      </c>
      <c r="M61" s="445"/>
      <c r="N61" s="196"/>
      <c r="O61" s="196"/>
      <c r="P61" s="197">
        <f t="shared" ref="P61:P64" si="67">N61+O61</f>
        <v>0</v>
      </c>
      <c r="Q61" s="197"/>
      <c r="R61" s="197"/>
      <c r="S61" s="197">
        <f t="shared" si="63"/>
        <v>0</v>
      </c>
      <c r="T61" s="196"/>
      <c r="U61" s="196"/>
      <c r="V61" s="425">
        <f t="shared" ref="V61:V64" si="68">T61+U61</f>
        <v>0</v>
      </c>
      <c r="W61" s="426">
        <f t="shared" si="64"/>
        <v>0</v>
      </c>
      <c r="X61" s="442">
        <f t="shared" si="4"/>
        <v>0</v>
      </c>
    </row>
    <row r="62" spans="1:24" ht="20.100000000000001" customHeight="1" x14ac:dyDescent="0.2">
      <c r="A62" s="199">
        <v>4</v>
      </c>
      <c r="B62" s="201"/>
      <c r="C62" s="196"/>
      <c r="D62" s="196"/>
      <c r="E62" s="197">
        <f t="shared" si="65"/>
        <v>0</v>
      </c>
      <c r="F62" s="197"/>
      <c r="G62" s="197"/>
      <c r="H62" s="197">
        <f t="shared" si="61"/>
        <v>0</v>
      </c>
      <c r="I62" s="196"/>
      <c r="J62" s="196"/>
      <c r="K62" s="425">
        <f t="shared" si="66"/>
        <v>0</v>
      </c>
      <c r="L62" s="426">
        <f t="shared" si="62"/>
        <v>0</v>
      </c>
      <c r="M62" s="445"/>
      <c r="N62" s="196"/>
      <c r="O62" s="196"/>
      <c r="P62" s="197">
        <f t="shared" si="67"/>
        <v>0</v>
      </c>
      <c r="Q62" s="197"/>
      <c r="R62" s="197"/>
      <c r="S62" s="197">
        <f t="shared" si="63"/>
        <v>0</v>
      </c>
      <c r="T62" s="196"/>
      <c r="U62" s="196"/>
      <c r="V62" s="425">
        <f t="shared" si="68"/>
        <v>0</v>
      </c>
      <c r="W62" s="426">
        <f t="shared" si="64"/>
        <v>0</v>
      </c>
      <c r="X62" s="442">
        <f t="shared" si="4"/>
        <v>0</v>
      </c>
    </row>
    <row r="63" spans="1:24" ht="20.100000000000001" customHeight="1" x14ac:dyDescent="0.2">
      <c r="A63" s="199">
        <v>5</v>
      </c>
      <c r="B63" s="201"/>
      <c r="C63" s="196"/>
      <c r="D63" s="196"/>
      <c r="E63" s="197">
        <f t="shared" si="65"/>
        <v>0</v>
      </c>
      <c r="F63" s="197"/>
      <c r="G63" s="197"/>
      <c r="H63" s="197">
        <f t="shared" si="61"/>
        <v>0</v>
      </c>
      <c r="I63" s="196"/>
      <c r="J63" s="196"/>
      <c r="K63" s="425">
        <f t="shared" si="66"/>
        <v>0</v>
      </c>
      <c r="L63" s="426">
        <f t="shared" si="62"/>
        <v>0</v>
      </c>
      <c r="M63" s="445"/>
      <c r="N63" s="196"/>
      <c r="O63" s="196"/>
      <c r="P63" s="197">
        <f t="shared" si="67"/>
        <v>0</v>
      </c>
      <c r="Q63" s="197"/>
      <c r="R63" s="197"/>
      <c r="S63" s="197">
        <f t="shared" si="63"/>
        <v>0</v>
      </c>
      <c r="T63" s="196"/>
      <c r="U63" s="196"/>
      <c r="V63" s="425">
        <f t="shared" si="68"/>
        <v>0</v>
      </c>
      <c r="W63" s="426">
        <f t="shared" si="64"/>
        <v>0</v>
      </c>
      <c r="X63" s="442">
        <f t="shared" si="4"/>
        <v>0</v>
      </c>
    </row>
    <row r="64" spans="1:24" ht="20.100000000000001" customHeight="1" x14ac:dyDescent="0.2">
      <c r="A64" s="422">
        <v>6</v>
      </c>
      <c r="B64" s="423"/>
      <c r="C64" s="290"/>
      <c r="D64" s="195"/>
      <c r="E64" s="148">
        <f t="shared" si="65"/>
        <v>0</v>
      </c>
      <c r="F64" s="148"/>
      <c r="G64" s="424"/>
      <c r="H64" s="424">
        <f t="shared" si="61"/>
        <v>0</v>
      </c>
      <c r="I64" s="290"/>
      <c r="J64" s="195"/>
      <c r="K64" s="435">
        <f t="shared" si="66"/>
        <v>0</v>
      </c>
      <c r="L64" s="426">
        <f t="shared" si="62"/>
        <v>0</v>
      </c>
      <c r="M64" s="445"/>
      <c r="N64" s="290"/>
      <c r="O64" s="195"/>
      <c r="P64" s="148">
        <f t="shared" si="67"/>
        <v>0</v>
      </c>
      <c r="Q64" s="148"/>
      <c r="R64" s="424"/>
      <c r="S64" s="424">
        <f t="shared" si="63"/>
        <v>0</v>
      </c>
      <c r="T64" s="290"/>
      <c r="U64" s="195"/>
      <c r="V64" s="435">
        <f t="shared" si="68"/>
        <v>0</v>
      </c>
      <c r="W64" s="426">
        <f t="shared" si="64"/>
        <v>0</v>
      </c>
      <c r="X64" s="442">
        <f t="shared" si="4"/>
        <v>0</v>
      </c>
    </row>
    <row r="65" spans="1:24" ht="20.100000000000001" customHeight="1" x14ac:dyDescent="0.2">
      <c r="A65" s="1109" t="s">
        <v>722</v>
      </c>
      <c r="B65" s="1109"/>
      <c r="C65" s="421">
        <f>SUM(C59:C63)</f>
        <v>0</v>
      </c>
      <c r="D65" s="421">
        <f t="shared" ref="D65:L65" si="69">SUM(D59:D63)</f>
        <v>0</v>
      </c>
      <c r="E65" s="421">
        <f t="shared" si="69"/>
        <v>0</v>
      </c>
      <c r="F65" s="421">
        <f t="shared" si="69"/>
        <v>0</v>
      </c>
      <c r="G65" s="421">
        <f t="shared" si="69"/>
        <v>0</v>
      </c>
      <c r="H65" s="421">
        <f t="shared" si="69"/>
        <v>0</v>
      </c>
      <c r="I65" s="421">
        <f t="shared" si="69"/>
        <v>0</v>
      </c>
      <c r="J65" s="421">
        <f t="shared" si="69"/>
        <v>0</v>
      </c>
      <c r="K65" s="436">
        <f t="shared" si="69"/>
        <v>0</v>
      </c>
      <c r="L65" s="421">
        <f t="shared" si="69"/>
        <v>0</v>
      </c>
      <c r="M65" s="445"/>
      <c r="N65" s="421">
        <f>SUM(N59:N63)</f>
        <v>0</v>
      </c>
      <c r="O65" s="421">
        <f t="shared" ref="O65:W65" si="70">SUM(O59:O63)</f>
        <v>0</v>
      </c>
      <c r="P65" s="421">
        <f t="shared" si="70"/>
        <v>0</v>
      </c>
      <c r="Q65" s="421">
        <f t="shared" si="70"/>
        <v>0</v>
      </c>
      <c r="R65" s="421">
        <f t="shared" si="70"/>
        <v>0</v>
      </c>
      <c r="S65" s="421">
        <f t="shared" si="70"/>
        <v>0</v>
      </c>
      <c r="T65" s="421">
        <f t="shared" si="70"/>
        <v>0</v>
      </c>
      <c r="U65" s="421">
        <f t="shared" si="70"/>
        <v>0</v>
      </c>
      <c r="V65" s="436">
        <f t="shared" si="70"/>
        <v>0</v>
      </c>
      <c r="W65" s="421">
        <f t="shared" si="70"/>
        <v>0</v>
      </c>
      <c r="X65" s="442">
        <f t="shared" si="4"/>
        <v>0</v>
      </c>
    </row>
    <row r="66" spans="1:24" ht="15" customHeight="1" x14ac:dyDescent="0.2">
      <c r="A66" s="1108" t="s">
        <v>126</v>
      </c>
      <c r="B66" s="1108"/>
      <c r="C66" s="1108"/>
      <c r="D66" s="1108"/>
      <c r="E66" s="1108"/>
      <c r="F66" s="1108"/>
      <c r="G66" s="1108"/>
      <c r="H66" s="1108"/>
      <c r="I66" s="1108"/>
      <c r="J66" s="1108"/>
      <c r="K66" s="1108"/>
      <c r="L66" s="1108"/>
      <c r="M66" s="445"/>
      <c r="N66" s="450"/>
      <c r="O66" s="450"/>
      <c r="P66" s="450"/>
      <c r="Q66" s="450"/>
      <c r="R66" s="450"/>
      <c r="S66" s="450"/>
      <c r="T66" s="450"/>
      <c r="U66" s="450"/>
      <c r="V66" s="450"/>
      <c r="W66" s="450"/>
      <c r="X66" s="441"/>
    </row>
    <row r="67" spans="1:24" ht="20.100000000000001" customHeight="1" x14ac:dyDescent="0.2">
      <c r="A67" s="433">
        <v>1</v>
      </c>
      <c r="B67" s="434"/>
      <c r="C67" s="234"/>
      <c r="D67" s="234"/>
      <c r="E67" s="447">
        <f>C67+D67</f>
        <v>0</v>
      </c>
      <c r="F67" s="447"/>
      <c r="G67" s="447"/>
      <c r="H67" s="447">
        <f>F67+G67</f>
        <v>0</v>
      </c>
      <c r="I67" s="234"/>
      <c r="J67" s="234"/>
      <c r="K67" s="448">
        <f>I67+J67</f>
        <v>0</v>
      </c>
      <c r="L67" s="449">
        <f>E67+K67+H67</f>
        <v>0</v>
      </c>
      <c r="M67" s="445"/>
      <c r="N67" s="234"/>
      <c r="O67" s="234"/>
      <c r="P67" s="447">
        <f>N67+O67</f>
        <v>0</v>
      </c>
      <c r="Q67" s="447"/>
      <c r="R67" s="447"/>
      <c r="S67" s="447">
        <f>Q67+R67</f>
        <v>0</v>
      </c>
      <c r="T67" s="234"/>
      <c r="U67" s="234"/>
      <c r="V67" s="448">
        <f>T67+U67</f>
        <v>0</v>
      </c>
      <c r="W67" s="449">
        <f>P67+V67+S67</f>
        <v>0</v>
      </c>
      <c r="X67" s="442">
        <f t="shared" si="4"/>
        <v>0</v>
      </c>
    </row>
    <row r="68" spans="1:24" ht="20.100000000000001" customHeight="1" x14ac:dyDescent="0.2">
      <c r="A68" s="199">
        <v>2</v>
      </c>
      <c r="B68" s="201"/>
      <c r="C68" s="196"/>
      <c r="D68" s="196"/>
      <c r="E68" s="197">
        <f>C68+D68</f>
        <v>0</v>
      </c>
      <c r="F68" s="197"/>
      <c r="G68" s="197"/>
      <c r="H68" s="197">
        <f t="shared" ref="H68:H72" si="71">F68+G68</f>
        <v>0</v>
      </c>
      <c r="I68" s="196"/>
      <c r="J68" s="196"/>
      <c r="K68" s="425">
        <f>I68+J68</f>
        <v>0</v>
      </c>
      <c r="L68" s="426">
        <f t="shared" ref="L68:L72" si="72">E68+K68</f>
        <v>0</v>
      </c>
      <c r="M68" s="445"/>
      <c r="N68" s="196"/>
      <c r="O68" s="196"/>
      <c r="P68" s="197">
        <f>N68+O68</f>
        <v>0</v>
      </c>
      <c r="Q68" s="197"/>
      <c r="R68" s="197"/>
      <c r="S68" s="197">
        <f t="shared" ref="S68:S72" si="73">Q68+R68</f>
        <v>0</v>
      </c>
      <c r="T68" s="196"/>
      <c r="U68" s="196"/>
      <c r="V68" s="425">
        <f>T68+U68</f>
        <v>0</v>
      </c>
      <c r="W68" s="426">
        <f t="shared" ref="W68:W72" si="74">P68+V68</f>
        <v>0</v>
      </c>
      <c r="X68" s="442">
        <f t="shared" si="4"/>
        <v>0</v>
      </c>
    </row>
    <row r="69" spans="1:24" ht="20.100000000000001" customHeight="1" x14ac:dyDescent="0.2">
      <c r="A69" s="199">
        <v>3</v>
      </c>
      <c r="B69" s="201"/>
      <c r="C69" s="196"/>
      <c r="D69" s="196"/>
      <c r="E69" s="197">
        <f t="shared" ref="E69:E72" si="75">C69+D69</f>
        <v>0</v>
      </c>
      <c r="F69" s="197"/>
      <c r="G69" s="197"/>
      <c r="H69" s="197">
        <f t="shared" si="71"/>
        <v>0</v>
      </c>
      <c r="I69" s="196"/>
      <c r="J69" s="196"/>
      <c r="K69" s="425">
        <f t="shared" ref="K69:K72" si="76">I69+J69</f>
        <v>0</v>
      </c>
      <c r="L69" s="426">
        <f t="shared" si="72"/>
        <v>0</v>
      </c>
      <c r="M69" s="445"/>
      <c r="N69" s="196"/>
      <c r="O69" s="196"/>
      <c r="P69" s="197">
        <f t="shared" ref="P69:P72" si="77">N69+O69</f>
        <v>0</v>
      </c>
      <c r="Q69" s="197"/>
      <c r="R69" s="197"/>
      <c r="S69" s="197">
        <f t="shared" si="73"/>
        <v>0</v>
      </c>
      <c r="T69" s="196"/>
      <c r="U69" s="196"/>
      <c r="V69" s="425">
        <f t="shared" ref="V69:V72" si="78">T69+U69</f>
        <v>0</v>
      </c>
      <c r="W69" s="426">
        <f t="shared" si="74"/>
        <v>0</v>
      </c>
      <c r="X69" s="442">
        <f t="shared" si="4"/>
        <v>0</v>
      </c>
    </row>
    <row r="70" spans="1:24" ht="20.100000000000001" customHeight="1" x14ac:dyDescent="0.2">
      <c r="A70" s="199">
        <v>4</v>
      </c>
      <c r="B70" s="201"/>
      <c r="C70" s="196"/>
      <c r="D70" s="196"/>
      <c r="E70" s="197">
        <f t="shared" si="75"/>
        <v>0</v>
      </c>
      <c r="F70" s="197"/>
      <c r="G70" s="197"/>
      <c r="H70" s="197">
        <f t="shared" si="71"/>
        <v>0</v>
      </c>
      <c r="I70" s="196"/>
      <c r="J70" s="196"/>
      <c r="K70" s="425">
        <f t="shared" si="76"/>
        <v>0</v>
      </c>
      <c r="L70" s="426">
        <f t="shared" si="72"/>
        <v>0</v>
      </c>
      <c r="M70" s="445"/>
      <c r="N70" s="196"/>
      <c r="O70" s="196"/>
      <c r="P70" s="197">
        <f t="shared" si="77"/>
        <v>0</v>
      </c>
      <c r="Q70" s="197"/>
      <c r="R70" s="197"/>
      <c r="S70" s="197">
        <f t="shared" si="73"/>
        <v>0</v>
      </c>
      <c r="T70" s="196"/>
      <c r="U70" s="196"/>
      <c r="V70" s="425">
        <f t="shared" si="78"/>
        <v>0</v>
      </c>
      <c r="W70" s="426">
        <f t="shared" si="74"/>
        <v>0</v>
      </c>
      <c r="X70" s="442">
        <f t="shared" si="4"/>
        <v>0</v>
      </c>
    </row>
    <row r="71" spans="1:24" ht="20.100000000000001" customHeight="1" x14ac:dyDescent="0.2">
      <c r="A71" s="199">
        <v>5</v>
      </c>
      <c r="B71" s="201"/>
      <c r="C71" s="196"/>
      <c r="D71" s="196"/>
      <c r="E71" s="197">
        <f t="shared" si="75"/>
        <v>0</v>
      </c>
      <c r="F71" s="197"/>
      <c r="G71" s="197"/>
      <c r="H71" s="197">
        <f t="shared" si="71"/>
        <v>0</v>
      </c>
      <c r="I71" s="196"/>
      <c r="J71" s="196"/>
      <c r="K71" s="425">
        <f t="shared" si="76"/>
        <v>0</v>
      </c>
      <c r="L71" s="426">
        <f t="shared" si="72"/>
        <v>0</v>
      </c>
      <c r="M71" s="445"/>
      <c r="N71" s="196"/>
      <c r="O71" s="196"/>
      <c r="P71" s="197">
        <f t="shared" si="77"/>
        <v>0</v>
      </c>
      <c r="Q71" s="197"/>
      <c r="R71" s="197"/>
      <c r="S71" s="197">
        <f t="shared" si="73"/>
        <v>0</v>
      </c>
      <c r="T71" s="196"/>
      <c r="U71" s="196"/>
      <c r="V71" s="425">
        <f t="shared" si="78"/>
        <v>0</v>
      </c>
      <c r="W71" s="426">
        <f t="shared" si="74"/>
        <v>0</v>
      </c>
      <c r="X71" s="442">
        <f t="shared" si="4"/>
        <v>0</v>
      </c>
    </row>
    <row r="72" spans="1:24" ht="20.100000000000001" customHeight="1" x14ac:dyDescent="0.2">
      <c r="A72" s="422">
        <v>6</v>
      </c>
      <c r="B72" s="423"/>
      <c r="C72" s="290"/>
      <c r="D72" s="195"/>
      <c r="E72" s="148">
        <f t="shared" si="75"/>
        <v>0</v>
      </c>
      <c r="F72" s="148"/>
      <c r="G72" s="424"/>
      <c r="H72" s="424">
        <f t="shared" si="71"/>
        <v>0</v>
      </c>
      <c r="I72" s="290"/>
      <c r="J72" s="195"/>
      <c r="K72" s="435">
        <f t="shared" si="76"/>
        <v>0</v>
      </c>
      <c r="L72" s="426">
        <f t="shared" si="72"/>
        <v>0</v>
      </c>
      <c r="M72" s="445"/>
      <c r="N72" s="290"/>
      <c r="O72" s="195"/>
      <c r="P72" s="148">
        <f t="shared" si="77"/>
        <v>0</v>
      </c>
      <c r="Q72" s="148"/>
      <c r="R72" s="424"/>
      <c r="S72" s="424">
        <f t="shared" si="73"/>
        <v>0</v>
      </c>
      <c r="T72" s="290"/>
      <c r="U72" s="195"/>
      <c r="V72" s="435">
        <f t="shared" si="78"/>
        <v>0</v>
      </c>
      <c r="W72" s="426">
        <f t="shared" si="74"/>
        <v>0</v>
      </c>
      <c r="X72" s="442">
        <f t="shared" si="4"/>
        <v>0</v>
      </c>
    </row>
    <row r="73" spans="1:24" ht="20.100000000000001" customHeight="1" x14ac:dyDescent="0.2">
      <c r="A73" s="1109" t="s">
        <v>722</v>
      </c>
      <c r="B73" s="1109"/>
      <c r="C73" s="421">
        <f>SUM(C67:C71)</f>
        <v>0</v>
      </c>
      <c r="D73" s="421">
        <f t="shared" ref="D73:L73" si="79">SUM(D67:D71)</f>
        <v>0</v>
      </c>
      <c r="E73" s="421">
        <f t="shared" si="79"/>
        <v>0</v>
      </c>
      <c r="F73" s="421">
        <f t="shared" si="79"/>
        <v>0</v>
      </c>
      <c r="G73" s="421">
        <f t="shared" si="79"/>
        <v>0</v>
      </c>
      <c r="H73" s="421">
        <f t="shared" si="79"/>
        <v>0</v>
      </c>
      <c r="I73" s="421">
        <f t="shared" si="79"/>
        <v>0</v>
      </c>
      <c r="J73" s="421">
        <f t="shared" si="79"/>
        <v>0</v>
      </c>
      <c r="K73" s="436">
        <f t="shared" si="79"/>
        <v>0</v>
      </c>
      <c r="L73" s="421">
        <f t="shared" si="79"/>
        <v>0</v>
      </c>
      <c r="M73" s="445"/>
      <c r="N73" s="421">
        <f>SUM(N67:N71)</f>
        <v>0</v>
      </c>
      <c r="O73" s="421">
        <f t="shared" ref="O73:W73" si="80">SUM(O67:O71)</f>
        <v>0</v>
      </c>
      <c r="P73" s="421">
        <f t="shared" si="80"/>
        <v>0</v>
      </c>
      <c r="Q73" s="421">
        <f t="shared" si="80"/>
        <v>0</v>
      </c>
      <c r="R73" s="421">
        <f t="shared" si="80"/>
        <v>0</v>
      </c>
      <c r="S73" s="421">
        <f t="shared" si="80"/>
        <v>0</v>
      </c>
      <c r="T73" s="421">
        <f t="shared" si="80"/>
        <v>0</v>
      </c>
      <c r="U73" s="421">
        <f t="shared" si="80"/>
        <v>0</v>
      </c>
      <c r="V73" s="436">
        <f t="shared" si="80"/>
        <v>0</v>
      </c>
      <c r="W73" s="421">
        <f t="shared" si="80"/>
        <v>0</v>
      </c>
      <c r="X73" s="442">
        <f t="shared" si="4"/>
        <v>0</v>
      </c>
    </row>
    <row r="74" spans="1:24" ht="15" customHeight="1" x14ac:dyDescent="0.2">
      <c r="A74" s="1108" t="s">
        <v>127</v>
      </c>
      <c r="B74" s="1108"/>
      <c r="C74" s="1108"/>
      <c r="D74" s="1108"/>
      <c r="E74" s="1108"/>
      <c r="F74" s="1108"/>
      <c r="G74" s="1108"/>
      <c r="H74" s="1108"/>
      <c r="I74" s="1108"/>
      <c r="J74" s="1108"/>
      <c r="K74" s="1108"/>
      <c r="L74" s="1108"/>
      <c r="M74" s="445"/>
      <c r="N74" s="450"/>
      <c r="O74" s="450"/>
      <c r="P74" s="450"/>
      <c r="Q74" s="450"/>
      <c r="R74" s="450"/>
      <c r="S74" s="450"/>
      <c r="T74" s="450"/>
      <c r="U74" s="450"/>
      <c r="V74" s="450"/>
      <c r="W74" s="450"/>
      <c r="X74" s="441"/>
    </row>
    <row r="75" spans="1:24" ht="20.100000000000001" customHeight="1" x14ac:dyDescent="0.2">
      <c r="A75" s="433">
        <v>1</v>
      </c>
      <c r="B75" s="434"/>
      <c r="C75" s="234"/>
      <c r="D75" s="234"/>
      <c r="E75" s="447">
        <f>C75+D75</f>
        <v>0</v>
      </c>
      <c r="F75" s="447"/>
      <c r="G75" s="447"/>
      <c r="H75" s="447">
        <f>F75+G75</f>
        <v>0</v>
      </c>
      <c r="I75" s="234"/>
      <c r="J75" s="234"/>
      <c r="K75" s="448">
        <f>I75+J75</f>
        <v>0</v>
      </c>
      <c r="L75" s="449">
        <f>E75+K75+H75</f>
        <v>0</v>
      </c>
      <c r="M75" s="445"/>
      <c r="N75" s="234"/>
      <c r="O75" s="234"/>
      <c r="P75" s="447">
        <f>N75+O75</f>
        <v>0</v>
      </c>
      <c r="Q75" s="447"/>
      <c r="R75" s="447"/>
      <c r="S75" s="447">
        <f>Q75+R75</f>
        <v>0</v>
      </c>
      <c r="T75" s="234"/>
      <c r="U75" s="234"/>
      <c r="V75" s="448">
        <f>T75+U75</f>
        <v>0</v>
      </c>
      <c r="W75" s="449">
        <f>P75+V75+S75</f>
        <v>0</v>
      </c>
      <c r="X75" s="442">
        <f t="shared" si="4"/>
        <v>0</v>
      </c>
    </row>
    <row r="76" spans="1:24" ht="20.100000000000001" customHeight="1" x14ac:dyDescent="0.2">
      <c r="A76" s="199">
        <v>2</v>
      </c>
      <c r="B76" s="201"/>
      <c r="C76" s="196"/>
      <c r="D76" s="196"/>
      <c r="E76" s="197">
        <f>C76+D76</f>
        <v>0</v>
      </c>
      <c r="F76" s="197"/>
      <c r="G76" s="197"/>
      <c r="H76" s="197">
        <f t="shared" ref="H76:H80" si="81">F76+G76</f>
        <v>0</v>
      </c>
      <c r="I76" s="196"/>
      <c r="J76" s="196"/>
      <c r="K76" s="425">
        <f>I76+J76</f>
        <v>0</v>
      </c>
      <c r="L76" s="426">
        <f t="shared" ref="L76:L80" si="82">E76+K76</f>
        <v>0</v>
      </c>
      <c r="M76" s="445"/>
      <c r="N76" s="196"/>
      <c r="O76" s="196"/>
      <c r="P76" s="197">
        <f>N76+O76</f>
        <v>0</v>
      </c>
      <c r="Q76" s="197"/>
      <c r="R76" s="197"/>
      <c r="S76" s="197">
        <f t="shared" ref="S76:S80" si="83">Q76+R76</f>
        <v>0</v>
      </c>
      <c r="T76" s="196"/>
      <c r="U76" s="196"/>
      <c r="V76" s="425">
        <f>T76+U76</f>
        <v>0</v>
      </c>
      <c r="W76" s="426">
        <f t="shared" ref="W76:W80" si="84">P76+V76</f>
        <v>0</v>
      </c>
      <c r="X76" s="442">
        <f t="shared" ref="X76:X81" si="85">W76+L76</f>
        <v>0</v>
      </c>
    </row>
    <row r="77" spans="1:24" ht="20.100000000000001" customHeight="1" x14ac:dyDescent="0.2">
      <c r="A77" s="199">
        <v>3</v>
      </c>
      <c r="B77" s="201"/>
      <c r="C77" s="196"/>
      <c r="D77" s="196"/>
      <c r="E77" s="197">
        <f t="shared" ref="E77:E80" si="86">C77+D77</f>
        <v>0</v>
      </c>
      <c r="F77" s="197"/>
      <c r="G77" s="197"/>
      <c r="H77" s="197">
        <f t="shared" si="81"/>
        <v>0</v>
      </c>
      <c r="I77" s="196"/>
      <c r="J77" s="196"/>
      <c r="K77" s="425">
        <f t="shared" ref="K77:K80" si="87">I77+J77</f>
        <v>0</v>
      </c>
      <c r="L77" s="426">
        <f t="shared" si="82"/>
        <v>0</v>
      </c>
      <c r="M77" s="445"/>
      <c r="N77" s="196"/>
      <c r="O77" s="196"/>
      <c r="P77" s="197">
        <f t="shared" ref="P77:P80" si="88">N77+O77</f>
        <v>0</v>
      </c>
      <c r="Q77" s="197"/>
      <c r="R77" s="197"/>
      <c r="S77" s="197">
        <f t="shared" si="83"/>
        <v>0</v>
      </c>
      <c r="T77" s="196"/>
      <c r="U77" s="196"/>
      <c r="V77" s="425">
        <f t="shared" ref="V77:V80" si="89">T77+U77</f>
        <v>0</v>
      </c>
      <c r="W77" s="426">
        <f t="shared" si="84"/>
        <v>0</v>
      </c>
      <c r="X77" s="442">
        <f t="shared" si="85"/>
        <v>0</v>
      </c>
    </row>
    <row r="78" spans="1:24" ht="20.100000000000001" customHeight="1" x14ac:dyDescent="0.2">
      <c r="A78" s="199">
        <v>4</v>
      </c>
      <c r="B78" s="201"/>
      <c r="C78" s="196"/>
      <c r="D78" s="196"/>
      <c r="E78" s="197">
        <f t="shared" si="86"/>
        <v>0</v>
      </c>
      <c r="F78" s="197"/>
      <c r="G78" s="197"/>
      <c r="H78" s="197">
        <f t="shared" si="81"/>
        <v>0</v>
      </c>
      <c r="I78" s="196"/>
      <c r="J78" s="196"/>
      <c r="K78" s="425">
        <f t="shared" si="87"/>
        <v>0</v>
      </c>
      <c r="L78" s="426">
        <f t="shared" si="82"/>
        <v>0</v>
      </c>
      <c r="M78" s="445"/>
      <c r="N78" s="196"/>
      <c r="O78" s="196"/>
      <c r="P78" s="197">
        <f t="shared" si="88"/>
        <v>0</v>
      </c>
      <c r="Q78" s="197"/>
      <c r="R78" s="197"/>
      <c r="S78" s="197">
        <f t="shared" si="83"/>
        <v>0</v>
      </c>
      <c r="T78" s="196"/>
      <c r="U78" s="196"/>
      <c r="V78" s="425">
        <f t="shared" si="89"/>
        <v>0</v>
      </c>
      <c r="W78" s="426">
        <f t="shared" si="84"/>
        <v>0</v>
      </c>
      <c r="X78" s="442">
        <f t="shared" si="85"/>
        <v>0</v>
      </c>
    </row>
    <row r="79" spans="1:24" ht="20.100000000000001" customHeight="1" x14ac:dyDescent="0.2">
      <c r="A79" s="199">
        <v>5</v>
      </c>
      <c r="B79" s="201"/>
      <c r="C79" s="196"/>
      <c r="D79" s="196"/>
      <c r="E79" s="197">
        <f t="shared" si="86"/>
        <v>0</v>
      </c>
      <c r="F79" s="197"/>
      <c r="G79" s="197"/>
      <c r="H79" s="197">
        <f t="shared" si="81"/>
        <v>0</v>
      </c>
      <c r="I79" s="196"/>
      <c r="J79" s="196"/>
      <c r="K79" s="425">
        <f t="shared" si="87"/>
        <v>0</v>
      </c>
      <c r="L79" s="426">
        <f t="shared" si="82"/>
        <v>0</v>
      </c>
      <c r="M79" s="445"/>
      <c r="N79" s="196"/>
      <c r="O79" s="196"/>
      <c r="P79" s="197">
        <f t="shared" si="88"/>
        <v>0</v>
      </c>
      <c r="Q79" s="197"/>
      <c r="R79" s="197"/>
      <c r="S79" s="197">
        <f t="shared" si="83"/>
        <v>0</v>
      </c>
      <c r="T79" s="196"/>
      <c r="U79" s="196"/>
      <c r="V79" s="425">
        <f t="shared" si="89"/>
        <v>0</v>
      </c>
      <c r="W79" s="426">
        <f t="shared" si="84"/>
        <v>0</v>
      </c>
      <c r="X79" s="442">
        <f t="shared" si="85"/>
        <v>0</v>
      </c>
    </row>
    <row r="80" spans="1:24" ht="20.100000000000001" customHeight="1" x14ac:dyDescent="0.2">
      <c r="A80" s="422">
        <v>6</v>
      </c>
      <c r="B80" s="423"/>
      <c r="C80" s="290"/>
      <c r="D80" s="195"/>
      <c r="E80" s="148">
        <f t="shared" si="86"/>
        <v>0</v>
      </c>
      <c r="F80" s="148"/>
      <c r="G80" s="424"/>
      <c r="H80" s="424">
        <f t="shared" si="81"/>
        <v>0</v>
      </c>
      <c r="I80" s="290"/>
      <c r="J80" s="195"/>
      <c r="K80" s="435">
        <f t="shared" si="87"/>
        <v>0</v>
      </c>
      <c r="L80" s="426">
        <f t="shared" si="82"/>
        <v>0</v>
      </c>
      <c r="M80" s="445"/>
      <c r="N80" s="290"/>
      <c r="O80" s="195"/>
      <c r="P80" s="148">
        <f t="shared" si="88"/>
        <v>0</v>
      </c>
      <c r="Q80" s="148"/>
      <c r="R80" s="424"/>
      <c r="S80" s="424">
        <f t="shared" si="83"/>
        <v>0</v>
      </c>
      <c r="T80" s="290"/>
      <c r="U80" s="195"/>
      <c r="V80" s="435">
        <f t="shared" si="89"/>
        <v>0</v>
      </c>
      <c r="W80" s="426">
        <f t="shared" si="84"/>
        <v>0</v>
      </c>
      <c r="X80" s="442">
        <f t="shared" si="85"/>
        <v>0</v>
      </c>
    </row>
    <row r="81" spans="1:24" ht="20.100000000000001" customHeight="1" x14ac:dyDescent="0.2">
      <c r="A81" s="1109" t="s">
        <v>722</v>
      </c>
      <c r="B81" s="1109"/>
      <c r="C81" s="421">
        <f>SUM(C75:C79)</f>
        <v>0</v>
      </c>
      <c r="D81" s="421">
        <f t="shared" ref="D81:L81" si="90">SUM(D75:D79)</f>
        <v>0</v>
      </c>
      <c r="E81" s="421">
        <f t="shared" si="90"/>
        <v>0</v>
      </c>
      <c r="F81" s="421">
        <f t="shared" si="90"/>
        <v>0</v>
      </c>
      <c r="G81" s="421">
        <f t="shared" si="90"/>
        <v>0</v>
      </c>
      <c r="H81" s="421">
        <f t="shared" si="90"/>
        <v>0</v>
      </c>
      <c r="I81" s="421">
        <f t="shared" si="90"/>
        <v>0</v>
      </c>
      <c r="J81" s="421">
        <f t="shared" si="90"/>
        <v>0</v>
      </c>
      <c r="K81" s="436">
        <f t="shared" si="90"/>
        <v>0</v>
      </c>
      <c r="L81" s="421">
        <f t="shared" si="90"/>
        <v>0</v>
      </c>
      <c r="M81" s="445"/>
      <c r="N81" s="421">
        <f>SUM(N75:N79)</f>
        <v>0</v>
      </c>
      <c r="O81" s="421">
        <f t="shared" ref="O81:W81" si="91">SUM(O75:O79)</f>
        <v>0</v>
      </c>
      <c r="P81" s="421">
        <f t="shared" si="91"/>
        <v>0</v>
      </c>
      <c r="Q81" s="421">
        <f t="shared" si="91"/>
        <v>0</v>
      </c>
      <c r="R81" s="421">
        <f t="shared" si="91"/>
        <v>0</v>
      </c>
      <c r="S81" s="421">
        <f t="shared" si="91"/>
        <v>0</v>
      </c>
      <c r="T81" s="421">
        <f t="shared" si="91"/>
        <v>0</v>
      </c>
      <c r="U81" s="421">
        <f t="shared" si="91"/>
        <v>0</v>
      </c>
      <c r="V81" s="436">
        <f t="shared" si="91"/>
        <v>0</v>
      </c>
      <c r="W81" s="421">
        <f t="shared" si="91"/>
        <v>0</v>
      </c>
      <c r="X81" s="442">
        <f t="shared" si="85"/>
        <v>0</v>
      </c>
    </row>
    <row r="82" spans="1:24" ht="15" customHeight="1" x14ac:dyDescent="0.2">
      <c r="A82" s="1108" t="s">
        <v>326</v>
      </c>
      <c r="B82" s="1108"/>
      <c r="C82" s="1108"/>
      <c r="D82" s="1108"/>
      <c r="E82" s="1108"/>
      <c r="F82" s="1108"/>
      <c r="G82" s="1108"/>
      <c r="H82" s="1108"/>
      <c r="I82" s="1108"/>
      <c r="J82" s="1108"/>
      <c r="K82" s="1108"/>
      <c r="L82" s="1108"/>
      <c r="M82" s="445"/>
      <c r="N82" s="450"/>
      <c r="O82" s="450"/>
      <c r="P82" s="450"/>
      <c r="Q82" s="450"/>
      <c r="R82" s="450"/>
      <c r="S82" s="450"/>
      <c r="T82" s="450"/>
      <c r="U82" s="450"/>
      <c r="V82" s="450"/>
      <c r="W82" s="450"/>
      <c r="X82" s="441"/>
    </row>
    <row r="83" spans="1:24" ht="20.100000000000001" customHeight="1" x14ac:dyDescent="0.2">
      <c r="A83" s="433">
        <v>1</v>
      </c>
      <c r="B83" s="434"/>
      <c r="C83" s="234"/>
      <c r="D83" s="234"/>
      <c r="E83" s="447">
        <f>C83+D83</f>
        <v>0</v>
      </c>
      <c r="F83" s="447"/>
      <c r="G83" s="447"/>
      <c r="H83" s="447">
        <f>F83+G83</f>
        <v>0</v>
      </c>
      <c r="I83" s="234"/>
      <c r="J83" s="234"/>
      <c r="K83" s="448">
        <f>I83+J83</f>
        <v>0</v>
      </c>
      <c r="L83" s="449">
        <f>E83+K83+H83</f>
        <v>0</v>
      </c>
      <c r="M83" s="445"/>
      <c r="N83" s="234"/>
      <c r="O83" s="234"/>
      <c r="P83" s="447">
        <f>N83+O83</f>
        <v>0</v>
      </c>
      <c r="Q83" s="447"/>
      <c r="R83" s="447"/>
      <c r="S83" s="447">
        <f>Q83+R83</f>
        <v>0</v>
      </c>
      <c r="T83" s="234"/>
      <c r="U83" s="234"/>
      <c r="V83" s="448">
        <f>T83+U83</f>
        <v>0</v>
      </c>
      <c r="W83" s="449">
        <f>P83+V83+S83</f>
        <v>0</v>
      </c>
      <c r="X83" s="442">
        <f t="shared" ref="X83:X89" si="92">W83+L83</f>
        <v>0</v>
      </c>
    </row>
    <row r="84" spans="1:24" ht="20.100000000000001" customHeight="1" x14ac:dyDescent="0.2">
      <c r="A84" s="199">
        <v>2</v>
      </c>
      <c r="B84" s="201"/>
      <c r="C84" s="196"/>
      <c r="D84" s="196"/>
      <c r="E84" s="197">
        <f>C84+D84</f>
        <v>0</v>
      </c>
      <c r="F84" s="197"/>
      <c r="G84" s="197"/>
      <c r="H84" s="197">
        <f t="shared" ref="H84:H88" si="93">F84+G84</f>
        <v>0</v>
      </c>
      <c r="I84" s="196"/>
      <c r="J84" s="196"/>
      <c r="K84" s="425">
        <f>I84+J84</f>
        <v>0</v>
      </c>
      <c r="L84" s="426">
        <f t="shared" ref="L84:L88" si="94">E84+K84</f>
        <v>0</v>
      </c>
      <c r="M84" s="445"/>
      <c r="N84" s="196"/>
      <c r="O84" s="196"/>
      <c r="P84" s="197">
        <f>N84+O84</f>
        <v>0</v>
      </c>
      <c r="Q84" s="197"/>
      <c r="R84" s="197"/>
      <c r="S84" s="197">
        <f t="shared" ref="S84:S88" si="95">Q84+R84</f>
        <v>0</v>
      </c>
      <c r="T84" s="196"/>
      <c r="U84" s="196"/>
      <c r="V84" s="425">
        <f>T84+U84</f>
        <v>0</v>
      </c>
      <c r="W84" s="426">
        <f t="shared" ref="W84:W88" si="96">P84+V84</f>
        <v>0</v>
      </c>
      <c r="X84" s="442">
        <f t="shared" si="92"/>
        <v>0</v>
      </c>
    </row>
    <row r="85" spans="1:24" ht="20.100000000000001" customHeight="1" x14ac:dyDescent="0.2">
      <c r="A85" s="199">
        <v>3</v>
      </c>
      <c r="B85" s="201"/>
      <c r="C85" s="196"/>
      <c r="D85" s="196"/>
      <c r="E85" s="197">
        <f t="shared" ref="E85:E88" si="97">C85+D85</f>
        <v>0</v>
      </c>
      <c r="F85" s="197"/>
      <c r="G85" s="197"/>
      <c r="H85" s="197">
        <f t="shared" si="93"/>
        <v>0</v>
      </c>
      <c r="I85" s="196"/>
      <c r="J85" s="196"/>
      <c r="K85" s="425">
        <f t="shared" ref="K85:K88" si="98">I85+J85</f>
        <v>0</v>
      </c>
      <c r="L85" s="426">
        <f t="shared" si="94"/>
        <v>0</v>
      </c>
      <c r="M85" s="445"/>
      <c r="N85" s="196"/>
      <c r="O85" s="196"/>
      <c r="P85" s="197">
        <f t="shared" ref="P85:P88" si="99">N85+O85</f>
        <v>0</v>
      </c>
      <c r="Q85" s="197"/>
      <c r="R85" s="197"/>
      <c r="S85" s="197">
        <f t="shared" si="95"/>
        <v>0</v>
      </c>
      <c r="T85" s="196"/>
      <c r="U85" s="196"/>
      <c r="V85" s="425">
        <f t="shared" ref="V85:V88" si="100">T85+U85</f>
        <v>0</v>
      </c>
      <c r="W85" s="426">
        <f t="shared" si="96"/>
        <v>0</v>
      </c>
      <c r="X85" s="442">
        <f t="shared" si="92"/>
        <v>0</v>
      </c>
    </row>
    <row r="86" spans="1:24" ht="20.100000000000001" customHeight="1" x14ac:dyDescent="0.2">
      <c r="A86" s="199">
        <v>4</v>
      </c>
      <c r="B86" s="201"/>
      <c r="C86" s="196"/>
      <c r="D86" s="196"/>
      <c r="E86" s="197">
        <f t="shared" si="97"/>
        <v>0</v>
      </c>
      <c r="F86" s="197"/>
      <c r="G86" s="197"/>
      <c r="H86" s="197">
        <f t="shared" si="93"/>
        <v>0</v>
      </c>
      <c r="I86" s="196"/>
      <c r="J86" s="196"/>
      <c r="K86" s="425">
        <f t="shared" si="98"/>
        <v>0</v>
      </c>
      <c r="L86" s="426">
        <f t="shared" si="94"/>
        <v>0</v>
      </c>
      <c r="M86" s="445"/>
      <c r="N86" s="196"/>
      <c r="O86" s="196"/>
      <c r="P86" s="197">
        <f t="shared" si="99"/>
        <v>0</v>
      </c>
      <c r="Q86" s="197"/>
      <c r="R86" s="197"/>
      <c r="S86" s="197">
        <f t="shared" si="95"/>
        <v>0</v>
      </c>
      <c r="T86" s="196"/>
      <c r="U86" s="196"/>
      <c r="V86" s="425">
        <f t="shared" si="100"/>
        <v>0</v>
      </c>
      <c r="W86" s="426">
        <f t="shared" si="96"/>
        <v>0</v>
      </c>
      <c r="X86" s="442">
        <f t="shared" si="92"/>
        <v>0</v>
      </c>
    </row>
    <row r="87" spans="1:24" ht="20.100000000000001" customHeight="1" x14ac:dyDescent="0.2">
      <c r="A87" s="199">
        <v>5</v>
      </c>
      <c r="B87" s="201"/>
      <c r="C87" s="196"/>
      <c r="D87" s="196"/>
      <c r="E87" s="197">
        <f t="shared" si="97"/>
        <v>0</v>
      </c>
      <c r="F87" s="197"/>
      <c r="G87" s="197"/>
      <c r="H87" s="197">
        <f t="shared" si="93"/>
        <v>0</v>
      </c>
      <c r="I87" s="196"/>
      <c r="J87" s="196"/>
      <c r="K87" s="425">
        <f t="shared" si="98"/>
        <v>0</v>
      </c>
      <c r="L87" s="426">
        <f t="shared" si="94"/>
        <v>0</v>
      </c>
      <c r="M87" s="445"/>
      <c r="N87" s="196"/>
      <c r="O87" s="196"/>
      <c r="P87" s="197">
        <f t="shared" si="99"/>
        <v>0</v>
      </c>
      <c r="Q87" s="197"/>
      <c r="R87" s="197"/>
      <c r="S87" s="197">
        <f t="shared" si="95"/>
        <v>0</v>
      </c>
      <c r="T87" s="196"/>
      <c r="U87" s="196"/>
      <c r="V87" s="425">
        <f t="shared" si="100"/>
        <v>0</v>
      </c>
      <c r="W87" s="426">
        <f t="shared" si="96"/>
        <v>0</v>
      </c>
      <c r="X87" s="442">
        <f t="shared" si="92"/>
        <v>0</v>
      </c>
    </row>
    <row r="88" spans="1:24" ht="20.100000000000001" customHeight="1" x14ac:dyDescent="0.2">
      <c r="A88" s="422">
        <v>6</v>
      </c>
      <c r="B88" s="423"/>
      <c r="C88" s="290"/>
      <c r="D88" s="195"/>
      <c r="E88" s="148">
        <f t="shared" si="97"/>
        <v>0</v>
      </c>
      <c r="F88" s="148"/>
      <c r="G88" s="424"/>
      <c r="H88" s="424">
        <f t="shared" si="93"/>
        <v>0</v>
      </c>
      <c r="I88" s="290"/>
      <c r="J88" s="195"/>
      <c r="K88" s="435">
        <f t="shared" si="98"/>
        <v>0</v>
      </c>
      <c r="L88" s="426">
        <f t="shared" si="94"/>
        <v>0</v>
      </c>
      <c r="M88" s="445"/>
      <c r="N88" s="290"/>
      <c r="O88" s="195"/>
      <c r="P88" s="148">
        <f t="shared" si="99"/>
        <v>0</v>
      </c>
      <c r="Q88" s="148"/>
      <c r="R88" s="424"/>
      <c r="S88" s="424">
        <f t="shared" si="95"/>
        <v>0</v>
      </c>
      <c r="T88" s="290"/>
      <c r="U88" s="195"/>
      <c r="V88" s="435">
        <f t="shared" si="100"/>
        <v>0</v>
      </c>
      <c r="W88" s="426">
        <f t="shared" si="96"/>
        <v>0</v>
      </c>
      <c r="X88" s="442">
        <f t="shared" si="92"/>
        <v>0</v>
      </c>
    </row>
    <row r="89" spans="1:24" ht="20.100000000000001" customHeight="1" x14ac:dyDescent="0.2">
      <c r="A89" s="1109" t="s">
        <v>722</v>
      </c>
      <c r="B89" s="1109"/>
      <c r="C89" s="421">
        <f>SUM(C83:C87)</f>
        <v>0</v>
      </c>
      <c r="D89" s="421">
        <f t="shared" ref="D89:L89" si="101">SUM(D83:D87)</f>
        <v>0</v>
      </c>
      <c r="E89" s="421">
        <f t="shared" si="101"/>
        <v>0</v>
      </c>
      <c r="F89" s="421">
        <f t="shared" si="101"/>
        <v>0</v>
      </c>
      <c r="G89" s="421">
        <f t="shared" si="101"/>
        <v>0</v>
      </c>
      <c r="H89" s="421">
        <f t="shared" si="101"/>
        <v>0</v>
      </c>
      <c r="I89" s="421">
        <f t="shared" si="101"/>
        <v>0</v>
      </c>
      <c r="J89" s="421">
        <f t="shared" si="101"/>
        <v>0</v>
      </c>
      <c r="K89" s="436">
        <f t="shared" si="101"/>
        <v>0</v>
      </c>
      <c r="L89" s="421">
        <f t="shared" si="101"/>
        <v>0</v>
      </c>
      <c r="M89" s="445"/>
      <c r="N89" s="421">
        <f>SUM(N83:N87)</f>
        <v>0</v>
      </c>
      <c r="O89" s="421">
        <f t="shared" ref="O89:W89" si="102">SUM(O83:O87)</f>
        <v>0</v>
      </c>
      <c r="P89" s="421">
        <f t="shared" si="102"/>
        <v>0</v>
      </c>
      <c r="Q89" s="421">
        <f t="shared" si="102"/>
        <v>0</v>
      </c>
      <c r="R89" s="421">
        <f t="shared" si="102"/>
        <v>0</v>
      </c>
      <c r="S89" s="421">
        <f t="shared" si="102"/>
        <v>0</v>
      </c>
      <c r="T89" s="421">
        <f t="shared" si="102"/>
        <v>0</v>
      </c>
      <c r="U89" s="421">
        <f t="shared" si="102"/>
        <v>0</v>
      </c>
      <c r="V89" s="436">
        <f t="shared" si="102"/>
        <v>0</v>
      </c>
      <c r="W89" s="421">
        <f t="shared" si="102"/>
        <v>0</v>
      </c>
      <c r="X89" s="442">
        <f t="shared" si="92"/>
        <v>0</v>
      </c>
    </row>
    <row r="90" spans="1:24" ht="15" customHeight="1" x14ac:dyDescent="0.2">
      <c r="A90" s="1108" t="s">
        <v>880</v>
      </c>
      <c r="B90" s="1108"/>
      <c r="C90" s="1108"/>
      <c r="D90" s="1108"/>
      <c r="E90" s="1108"/>
      <c r="F90" s="1108"/>
      <c r="G90" s="1108"/>
      <c r="H90" s="1108"/>
      <c r="I90" s="1108"/>
      <c r="J90" s="1108"/>
      <c r="K90" s="1108"/>
      <c r="L90" s="1108"/>
      <c r="M90" s="445"/>
      <c r="N90" s="450"/>
      <c r="O90" s="450"/>
      <c r="P90" s="450"/>
      <c r="Q90" s="450"/>
      <c r="R90" s="450"/>
      <c r="S90" s="450"/>
      <c r="T90" s="450"/>
      <c r="U90" s="450"/>
      <c r="V90" s="450"/>
      <c r="W90" s="450"/>
      <c r="X90" s="441"/>
    </row>
    <row r="91" spans="1:24" ht="20.100000000000001" customHeight="1" x14ac:dyDescent="0.2">
      <c r="A91" s="433">
        <v>1</v>
      </c>
      <c r="B91" s="434"/>
      <c r="C91" s="234"/>
      <c r="D91" s="234"/>
      <c r="E91" s="447">
        <f>C91+D91</f>
        <v>0</v>
      </c>
      <c r="F91" s="447"/>
      <c r="G91" s="447"/>
      <c r="H91" s="447">
        <f>F91+G91</f>
        <v>0</v>
      </c>
      <c r="I91" s="234"/>
      <c r="J91" s="234"/>
      <c r="K91" s="448">
        <f>I91+J91</f>
        <v>0</v>
      </c>
      <c r="L91" s="449">
        <f>E91+K91+H91</f>
        <v>0</v>
      </c>
      <c r="M91" s="445"/>
      <c r="N91" s="234"/>
      <c r="O91" s="234"/>
      <c r="P91" s="447">
        <f>N91+O91</f>
        <v>0</v>
      </c>
      <c r="Q91" s="447"/>
      <c r="R91" s="447"/>
      <c r="S91" s="447">
        <f>Q91+R91</f>
        <v>0</v>
      </c>
      <c r="T91" s="234"/>
      <c r="U91" s="234"/>
      <c r="V91" s="448">
        <f>T91+U91</f>
        <v>0</v>
      </c>
      <c r="W91" s="449">
        <f>P91+V91+S91</f>
        <v>0</v>
      </c>
      <c r="X91" s="442">
        <f t="shared" ref="X91:X98" si="103">W91+L91</f>
        <v>0</v>
      </c>
    </row>
    <row r="92" spans="1:24" ht="20.100000000000001" customHeight="1" x14ac:dyDescent="0.2">
      <c r="A92" s="199">
        <v>2</v>
      </c>
      <c r="B92" s="201"/>
      <c r="C92" s="196"/>
      <c r="D92" s="196"/>
      <c r="E92" s="197">
        <f>C92+D92</f>
        <v>0</v>
      </c>
      <c r="F92" s="197"/>
      <c r="G92" s="197"/>
      <c r="H92" s="197">
        <f t="shared" ref="H92:H96" si="104">F92+G92</f>
        <v>0</v>
      </c>
      <c r="I92" s="196"/>
      <c r="J92" s="196"/>
      <c r="K92" s="425">
        <f>I92+J92</f>
        <v>0</v>
      </c>
      <c r="L92" s="426">
        <f t="shared" ref="L92:L96" si="105">E92+K92</f>
        <v>0</v>
      </c>
      <c r="M92" s="445"/>
      <c r="N92" s="196"/>
      <c r="O92" s="196"/>
      <c r="P92" s="197">
        <f>N92+O92</f>
        <v>0</v>
      </c>
      <c r="Q92" s="197"/>
      <c r="R92" s="197"/>
      <c r="S92" s="197">
        <f t="shared" ref="S92:S96" si="106">Q92+R92</f>
        <v>0</v>
      </c>
      <c r="T92" s="196"/>
      <c r="U92" s="196"/>
      <c r="V92" s="425">
        <f>T92+U92</f>
        <v>0</v>
      </c>
      <c r="W92" s="426">
        <f t="shared" ref="W92:W96" si="107">P92+V92</f>
        <v>0</v>
      </c>
      <c r="X92" s="442">
        <f t="shared" si="103"/>
        <v>0</v>
      </c>
    </row>
    <row r="93" spans="1:24" ht="20.100000000000001" customHeight="1" x14ac:dyDescent="0.2">
      <c r="A93" s="199">
        <v>3</v>
      </c>
      <c r="B93" s="201"/>
      <c r="C93" s="196"/>
      <c r="D93" s="196"/>
      <c r="E93" s="197">
        <f t="shared" ref="E93:E96" si="108">C93+D93</f>
        <v>0</v>
      </c>
      <c r="F93" s="197"/>
      <c r="G93" s="197"/>
      <c r="H93" s="197">
        <f t="shared" si="104"/>
        <v>0</v>
      </c>
      <c r="I93" s="196"/>
      <c r="J93" s="196"/>
      <c r="K93" s="425">
        <f t="shared" ref="K93:K96" si="109">I93+J93</f>
        <v>0</v>
      </c>
      <c r="L93" s="426">
        <f t="shared" si="105"/>
        <v>0</v>
      </c>
      <c r="M93" s="445"/>
      <c r="N93" s="196"/>
      <c r="O93" s="196"/>
      <c r="P93" s="197">
        <f t="shared" ref="P93:P96" si="110">N93+O93</f>
        <v>0</v>
      </c>
      <c r="Q93" s="197"/>
      <c r="R93" s="197"/>
      <c r="S93" s="197">
        <f t="shared" si="106"/>
        <v>0</v>
      </c>
      <c r="T93" s="196"/>
      <c r="U93" s="196"/>
      <c r="V93" s="425">
        <f t="shared" ref="V93:V96" si="111">T93+U93</f>
        <v>0</v>
      </c>
      <c r="W93" s="426">
        <f t="shared" si="107"/>
        <v>0</v>
      </c>
      <c r="X93" s="442">
        <f t="shared" si="103"/>
        <v>0</v>
      </c>
    </row>
    <row r="94" spans="1:24" ht="20.100000000000001" customHeight="1" x14ac:dyDescent="0.2">
      <c r="A94" s="199">
        <v>4</v>
      </c>
      <c r="B94" s="201"/>
      <c r="C94" s="196"/>
      <c r="D94" s="196"/>
      <c r="E94" s="197">
        <f t="shared" si="108"/>
        <v>0</v>
      </c>
      <c r="F94" s="197"/>
      <c r="G94" s="197"/>
      <c r="H94" s="197">
        <f t="shared" si="104"/>
        <v>0</v>
      </c>
      <c r="I94" s="196"/>
      <c r="J94" s="196"/>
      <c r="K94" s="425">
        <f t="shared" si="109"/>
        <v>0</v>
      </c>
      <c r="L94" s="426">
        <f t="shared" si="105"/>
        <v>0</v>
      </c>
      <c r="M94" s="445"/>
      <c r="N94" s="196"/>
      <c r="O94" s="196"/>
      <c r="P94" s="197">
        <f t="shared" si="110"/>
        <v>0</v>
      </c>
      <c r="Q94" s="197"/>
      <c r="R94" s="197"/>
      <c r="S94" s="197">
        <f t="shared" si="106"/>
        <v>0</v>
      </c>
      <c r="T94" s="196"/>
      <c r="U94" s="196"/>
      <c r="V94" s="425">
        <f t="shared" si="111"/>
        <v>0</v>
      </c>
      <c r="W94" s="426">
        <f t="shared" si="107"/>
        <v>0</v>
      </c>
      <c r="X94" s="442">
        <f t="shared" si="103"/>
        <v>0</v>
      </c>
    </row>
    <row r="95" spans="1:24" ht="20.100000000000001" customHeight="1" x14ac:dyDescent="0.2">
      <c r="A95" s="199">
        <v>5</v>
      </c>
      <c r="B95" s="201"/>
      <c r="C95" s="196"/>
      <c r="D95" s="196"/>
      <c r="E95" s="197">
        <f t="shared" si="108"/>
        <v>0</v>
      </c>
      <c r="F95" s="197"/>
      <c r="G95" s="197"/>
      <c r="H95" s="197">
        <f t="shared" si="104"/>
        <v>0</v>
      </c>
      <c r="I95" s="196"/>
      <c r="J95" s="196"/>
      <c r="K95" s="425">
        <f t="shared" si="109"/>
        <v>0</v>
      </c>
      <c r="L95" s="426">
        <f t="shared" si="105"/>
        <v>0</v>
      </c>
      <c r="M95" s="445"/>
      <c r="N95" s="196"/>
      <c r="O95" s="196"/>
      <c r="P95" s="197">
        <f t="shared" si="110"/>
        <v>0</v>
      </c>
      <c r="Q95" s="197"/>
      <c r="R95" s="197"/>
      <c r="S95" s="197">
        <f t="shared" si="106"/>
        <v>0</v>
      </c>
      <c r="T95" s="196"/>
      <c r="U95" s="196"/>
      <c r="V95" s="425">
        <f t="shared" si="111"/>
        <v>0</v>
      </c>
      <c r="W95" s="426">
        <f t="shared" si="107"/>
        <v>0</v>
      </c>
      <c r="X95" s="442">
        <f t="shared" si="103"/>
        <v>0</v>
      </c>
    </row>
    <row r="96" spans="1:24" ht="20.100000000000001" customHeight="1" x14ac:dyDescent="0.2">
      <c r="A96" s="422">
        <v>6</v>
      </c>
      <c r="B96" s="423"/>
      <c r="C96" s="290"/>
      <c r="D96" s="195"/>
      <c r="E96" s="148">
        <f t="shared" si="108"/>
        <v>0</v>
      </c>
      <c r="F96" s="148"/>
      <c r="G96" s="424"/>
      <c r="H96" s="424">
        <f t="shared" si="104"/>
        <v>0</v>
      </c>
      <c r="I96" s="290"/>
      <c r="J96" s="195"/>
      <c r="K96" s="435">
        <f t="shared" si="109"/>
        <v>0</v>
      </c>
      <c r="L96" s="426">
        <f t="shared" si="105"/>
        <v>0</v>
      </c>
      <c r="M96" s="445"/>
      <c r="N96" s="290"/>
      <c r="O96" s="195"/>
      <c r="P96" s="148">
        <f t="shared" si="110"/>
        <v>0</v>
      </c>
      <c r="Q96" s="148"/>
      <c r="R96" s="424"/>
      <c r="S96" s="424">
        <f t="shared" si="106"/>
        <v>0</v>
      </c>
      <c r="T96" s="290"/>
      <c r="U96" s="195"/>
      <c r="V96" s="435">
        <f t="shared" si="111"/>
        <v>0</v>
      </c>
      <c r="W96" s="426">
        <f t="shared" si="107"/>
        <v>0</v>
      </c>
      <c r="X96" s="442">
        <f t="shared" si="103"/>
        <v>0</v>
      </c>
    </row>
    <row r="97" spans="1:33" ht="20.100000000000001" customHeight="1" x14ac:dyDescent="0.2">
      <c r="A97" s="1109" t="s">
        <v>722</v>
      </c>
      <c r="B97" s="1109"/>
      <c r="C97" s="421">
        <f>SUM(C91:C95)</f>
        <v>0</v>
      </c>
      <c r="D97" s="421">
        <f t="shared" ref="D97:L97" si="112">SUM(D91:D95)</f>
        <v>0</v>
      </c>
      <c r="E97" s="421">
        <f t="shared" si="112"/>
        <v>0</v>
      </c>
      <c r="F97" s="421">
        <f t="shared" si="112"/>
        <v>0</v>
      </c>
      <c r="G97" s="421">
        <f t="shared" si="112"/>
        <v>0</v>
      </c>
      <c r="H97" s="421">
        <f t="shared" si="112"/>
        <v>0</v>
      </c>
      <c r="I97" s="421">
        <f t="shared" si="112"/>
        <v>0</v>
      </c>
      <c r="J97" s="421">
        <f t="shared" si="112"/>
        <v>0</v>
      </c>
      <c r="K97" s="436">
        <f t="shared" si="112"/>
        <v>0</v>
      </c>
      <c r="L97" s="421">
        <f t="shared" si="112"/>
        <v>0</v>
      </c>
      <c r="M97" s="445"/>
      <c r="N97" s="421">
        <f>SUM(N91:N95)</f>
        <v>0</v>
      </c>
      <c r="O97" s="421">
        <f t="shared" ref="O97:W97" si="113">SUM(O91:O95)</f>
        <v>0</v>
      </c>
      <c r="P97" s="421">
        <f t="shared" si="113"/>
        <v>0</v>
      </c>
      <c r="Q97" s="421">
        <f t="shared" si="113"/>
        <v>0</v>
      </c>
      <c r="R97" s="421">
        <f t="shared" si="113"/>
        <v>0</v>
      </c>
      <c r="S97" s="421">
        <f t="shared" si="113"/>
        <v>0</v>
      </c>
      <c r="T97" s="421">
        <f t="shared" si="113"/>
        <v>0</v>
      </c>
      <c r="U97" s="421">
        <f t="shared" si="113"/>
        <v>0</v>
      </c>
      <c r="V97" s="436">
        <f t="shared" si="113"/>
        <v>0</v>
      </c>
      <c r="W97" s="421">
        <f t="shared" si="113"/>
        <v>0</v>
      </c>
      <c r="X97" s="442">
        <f t="shared" si="103"/>
        <v>0</v>
      </c>
    </row>
    <row r="98" spans="1:33" ht="34.5" customHeight="1" x14ac:dyDescent="0.2">
      <c r="A98" s="1088" t="s">
        <v>895</v>
      </c>
      <c r="B98" s="1089"/>
      <c r="C98" s="443">
        <f>C17+C25+C33+C41+C49+C57+C65+C73+C81+C97+C89</f>
        <v>0</v>
      </c>
      <c r="D98" s="443">
        <f t="shared" ref="D98:L98" si="114">D17+D25+D33+D41+D49+D57+D65+D73+D81+D97+D89</f>
        <v>0</v>
      </c>
      <c r="E98" s="443">
        <f t="shared" si="114"/>
        <v>0</v>
      </c>
      <c r="F98" s="443">
        <f t="shared" si="114"/>
        <v>0</v>
      </c>
      <c r="G98" s="443">
        <f t="shared" si="114"/>
        <v>0</v>
      </c>
      <c r="H98" s="443">
        <f t="shared" si="114"/>
        <v>0</v>
      </c>
      <c r="I98" s="443">
        <f t="shared" si="114"/>
        <v>0</v>
      </c>
      <c r="J98" s="443">
        <f t="shared" si="114"/>
        <v>0</v>
      </c>
      <c r="K98" s="443">
        <f t="shared" si="114"/>
        <v>0</v>
      </c>
      <c r="L98" s="443">
        <f t="shared" si="114"/>
        <v>0</v>
      </c>
      <c r="M98" s="446"/>
      <c r="N98" s="443">
        <f>N17+N25+N33+N41+N49+N57+N65+N73+N81+N97+N89</f>
        <v>0</v>
      </c>
      <c r="O98" s="443">
        <f t="shared" ref="O98" si="115">O17+O25+O33+O41+O49+O57+O65+O73+O81+O97+O89</f>
        <v>0</v>
      </c>
      <c r="P98" s="443">
        <f t="shared" ref="P98" si="116">P17+P25+P33+P41+P49+P57+P65+P73+P81+P97+P89</f>
        <v>0</v>
      </c>
      <c r="Q98" s="443">
        <f t="shared" ref="Q98" si="117">Q17+Q25+Q33+Q41+Q49+Q57+Q65+Q73+Q81+Q97+Q89</f>
        <v>0</v>
      </c>
      <c r="R98" s="443">
        <f t="shared" ref="R98" si="118">R17+R25+R33+R41+R49+R57+R65+R73+R81+R97+R89</f>
        <v>0</v>
      </c>
      <c r="S98" s="443">
        <f t="shared" ref="S98" si="119">S17+S25+S33+S41+S49+S57+S65+S73+S81+S97+S89</f>
        <v>0</v>
      </c>
      <c r="T98" s="443">
        <f t="shared" ref="T98" si="120">T17+T25+T33+T41+T49+T57+T65+T73+T81+T97+T89</f>
        <v>0</v>
      </c>
      <c r="U98" s="443">
        <f t="shared" ref="U98" si="121">U17+U25+U33+U41+U49+U57+U65+U73+U81+U97+U89</f>
        <v>0</v>
      </c>
      <c r="V98" s="443">
        <f t="shared" ref="V98" si="122">V17+V25+V33+V41+V49+V57+V65+V73+V81+V97+V89</f>
        <v>0</v>
      </c>
      <c r="W98" s="443">
        <f t="shared" ref="W98" si="123">W17+W25+W33+W41+W49+W57+W65+W73+W81+W97+W89</f>
        <v>0</v>
      </c>
      <c r="X98" s="442">
        <f t="shared" si="103"/>
        <v>0</v>
      </c>
      <c r="Z98" s="443"/>
      <c r="AA98" s="443"/>
      <c r="AB98" s="443"/>
      <c r="AC98" s="443"/>
      <c r="AD98" s="443"/>
      <c r="AE98" s="443"/>
      <c r="AF98" s="443"/>
      <c r="AG98" s="443"/>
    </row>
    <row r="105" spans="1:33" ht="18" x14ac:dyDescent="0.25">
      <c r="T105" s="469" t="s">
        <v>899</v>
      </c>
      <c r="U105" s="470"/>
      <c r="V105" s="470"/>
      <c r="W105" s="470"/>
      <c r="X105" s="471"/>
      <c r="Y105" s="440"/>
    </row>
  </sheetData>
  <mergeCells count="40">
    <mergeCell ref="C6:L6"/>
    <mergeCell ref="A81:B81"/>
    <mergeCell ref="A26:L26"/>
    <mergeCell ref="A17:B17"/>
    <mergeCell ref="A25:B25"/>
    <mergeCell ref="A10:L10"/>
    <mergeCell ref="A18:L18"/>
    <mergeCell ref="A33:B33"/>
    <mergeCell ref="W1:X1"/>
    <mergeCell ref="N7:W7"/>
    <mergeCell ref="N8:P8"/>
    <mergeCell ref="Q8:S8"/>
    <mergeCell ref="T8:V8"/>
    <mergeCell ref="W8:W9"/>
    <mergeCell ref="N6:W6"/>
    <mergeCell ref="A2:X2"/>
    <mergeCell ref="X6:X9"/>
    <mergeCell ref="A6:B9"/>
    <mergeCell ref="C4:L4"/>
    <mergeCell ref="C7:L7"/>
    <mergeCell ref="F8:H8"/>
    <mergeCell ref="C8:E8"/>
    <mergeCell ref="I8:K8"/>
    <mergeCell ref="L8:L9"/>
    <mergeCell ref="A98:B98"/>
    <mergeCell ref="A34:L34"/>
    <mergeCell ref="A42:L42"/>
    <mergeCell ref="A50:L50"/>
    <mergeCell ref="A58:L58"/>
    <mergeCell ref="A66:L66"/>
    <mergeCell ref="A41:B41"/>
    <mergeCell ref="A49:B49"/>
    <mergeCell ref="A57:B57"/>
    <mergeCell ref="A65:B65"/>
    <mergeCell ref="A74:L74"/>
    <mergeCell ref="A82:L82"/>
    <mergeCell ref="A89:B89"/>
    <mergeCell ref="A90:L90"/>
    <mergeCell ref="A97:B97"/>
    <mergeCell ref="A73:B73"/>
  </mergeCells>
  <printOptions horizontalCentered="1"/>
  <pageMargins left="0.25" right="0.25" top="0.25" bottom="0.25" header="0.25" footer="0.25"/>
  <pageSetup paperSize="9" scale="62" fitToWidth="0" fitToHeight="0" orientation="landscape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V103"/>
  <sheetViews>
    <sheetView view="pageBreakPreview" topLeftCell="A19" zoomScaleNormal="100" zoomScaleSheetLayoutView="100" workbookViewId="0">
      <selection activeCell="U1" sqref="U1:V1"/>
    </sheetView>
  </sheetViews>
  <sheetFormatPr defaultRowHeight="15.75" x14ac:dyDescent="0.2"/>
  <cols>
    <col min="1" max="1" width="3.7109375" style="39" customWidth="1"/>
    <col min="2" max="2" width="22.7109375" style="142" customWidth="1"/>
    <col min="3" max="11" width="6.7109375" style="1" customWidth="1"/>
    <col min="12" max="12" width="1.28515625" style="1" customWidth="1"/>
    <col min="13" max="21" width="6.7109375" style="1" customWidth="1"/>
    <col min="22" max="22" width="13.42578125" style="440" customWidth="1"/>
    <col min="23" max="233" width="9.140625" style="1"/>
    <col min="234" max="234" width="38.5703125" style="1" customWidth="1"/>
    <col min="235" max="235" width="6.5703125" style="1" customWidth="1"/>
    <col min="236" max="236" width="7.7109375" style="1" bestFit="1" customWidth="1"/>
    <col min="237" max="237" width="7.28515625" style="1" customWidth="1"/>
    <col min="238" max="238" width="6.5703125" style="1" bestFit="1" customWidth="1"/>
    <col min="239" max="239" width="7.28515625" style="1" bestFit="1" customWidth="1"/>
    <col min="240" max="240" width="8.140625" style="1" customWidth="1"/>
    <col min="241" max="241" width="7.140625" style="1" customWidth="1"/>
    <col min="242" max="242" width="7.7109375" style="1" bestFit="1" customWidth="1"/>
    <col min="243" max="243" width="7.28515625" style="1" customWidth="1"/>
    <col min="244" max="244" width="7" style="1" customWidth="1"/>
    <col min="245" max="245" width="7.5703125" style="1" customWidth="1"/>
    <col min="246" max="246" width="7.140625" style="1" customWidth="1"/>
    <col min="247" max="247" width="7" style="1" customWidth="1"/>
    <col min="248" max="248" width="7.5703125" style="1" customWidth="1"/>
    <col min="249" max="249" width="7.140625" style="1" customWidth="1"/>
    <col min="250" max="266" width="8.7109375" style="1" customWidth="1"/>
    <col min="267" max="267" width="36.85546875" style="1" customWidth="1"/>
    <col min="268" max="274" width="14.28515625" style="1" customWidth="1"/>
    <col min="275" max="489" width="9.140625" style="1"/>
    <col min="490" max="490" width="38.5703125" style="1" customWidth="1"/>
    <col min="491" max="491" width="6.5703125" style="1" customWidth="1"/>
    <col min="492" max="492" width="7.7109375" style="1" bestFit="1" customWidth="1"/>
    <col min="493" max="493" width="7.28515625" style="1" customWidth="1"/>
    <col min="494" max="494" width="6.5703125" style="1" bestFit="1" customWidth="1"/>
    <col min="495" max="495" width="7.28515625" style="1" bestFit="1" customWidth="1"/>
    <col min="496" max="496" width="8.140625" style="1" customWidth="1"/>
    <col min="497" max="497" width="7.140625" style="1" customWidth="1"/>
    <col min="498" max="498" width="7.7109375" style="1" bestFit="1" customWidth="1"/>
    <col min="499" max="499" width="7.28515625" style="1" customWidth="1"/>
    <col min="500" max="500" width="7" style="1" customWidth="1"/>
    <col min="501" max="501" width="7.5703125" style="1" customWidth="1"/>
    <col min="502" max="502" width="7.140625" style="1" customWidth="1"/>
    <col min="503" max="503" width="7" style="1" customWidth="1"/>
    <col min="504" max="504" width="7.5703125" style="1" customWidth="1"/>
    <col min="505" max="505" width="7.140625" style="1" customWidth="1"/>
    <col min="506" max="522" width="8.7109375" style="1" customWidth="1"/>
    <col min="523" max="523" width="36.85546875" style="1" customWidth="1"/>
    <col min="524" max="530" width="14.28515625" style="1" customWidth="1"/>
    <col min="531" max="745" width="9.140625" style="1"/>
    <col min="746" max="746" width="38.5703125" style="1" customWidth="1"/>
    <col min="747" max="747" width="6.5703125" style="1" customWidth="1"/>
    <col min="748" max="748" width="7.7109375" style="1" bestFit="1" customWidth="1"/>
    <col min="749" max="749" width="7.28515625" style="1" customWidth="1"/>
    <col min="750" max="750" width="6.5703125" style="1" bestFit="1" customWidth="1"/>
    <col min="751" max="751" width="7.28515625" style="1" bestFit="1" customWidth="1"/>
    <col min="752" max="752" width="8.140625" style="1" customWidth="1"/>
    <col min="753" max="753" width="7.140625" style="1" customWidth="1"/>
    <col min="754" max="754" width="7.7109375" style="1" bestFit="1" customWidth="1"/>
    <col min="755" max="755" width="7.28515625" style="1" customWidth="1"/>
    <col min="756" max="756" width="7" style="1" customWidth="1"/>
    <col min="757" max="757" width="7.5703125" style="1" customWidth="1"/>
    <col min="758" max="758" width="7.140625" style="1" customWidth="1"/>
    <col min="759" max="759" width="7" style="1" customWidth="1"/>
    <col min="760" max="760" width="7.5703125" style="1" customWidth="1"/>
    <col min="761" max="761" width="7.140625" style="1" customWidth="1"/>
    <col min="762" max="778" width="8.7109375" style="1" customWidth="1"/>
    <col min="779" max="779" width="36.85546875" style="1" customWidth="1"/>
    <col min="780" max="786" width="14.28515625" style="1" customWidth="1"/>
    <col min="787" max="1001" width="9.140625" style="1"/>
    <col min="1002" max="1002" width="38.5703125" style="1" customWidth="1"/>
    <col min="1003" max="1003" width="6.5703125" style="1" customWidth="1"/>
    <col min="1004" max="1004" width="7.7109375" style="1" bestFit="1" customWidth="1"/>
    <col min="1005" max="1005" width="7.28515625" style="1" customWidth="1"/>
    <col min="1006" max="1006" width="6.5703125" style="1" bestFit="1" customWidth="1"/>
    <col min="1007" max="1007" width="7.28515625" style="1" bestFit="1" customWidth="1"/>
    <col min="1008" max="1008" width="8.140625" style="1" customWidth="1"/>
    <col min="1009" max="1009" width="7.140625" style="1" customWidth="1"/>
    <col min="1010" max="1010" width="7.7109375" style="1" bestFit="1" customWidth="1"/>
    <col min="1011" max="1011" width="7.28515625" style="1" customWidth="1"/>
    <col min="1012" max="1012" width="7" style="1" customWidth="1"/>
    <col min="1013" max="1013" width="7.5703125" style="1" customWidth="1"/>
    <col min="1014" max="1014" width="7.140625" style="1" customWidth="1"/>
    <col min="1015" max="1015" width="7" style="1" customWidth="1"/>
    <col min="1016" max="1016" width="7.5703125" style="1" customWidth="1"/>
    <col min="1017" max="1017" width="7.140625" style="1" customWidth="1"/>
    <col min="1018" max="1034" width="8.7109375" style="1" customWidth="1"/>
    <col min="1035" max="1035" width="36.85546875" style="1" customWidth="1"/>
    <col min="1036" max="1042" width="14.28515625" style="1" customWidth="1"/>
    <col min="1043" max="1257" width="9.140625" style="1"/>
    <col min="1258" max="1258" width="38.5703125" style="1" customWidth="1"/>
    <col min="1259" max="1259" width="6.5703125" style="1" customWidth="1"/>
    <col min="1260" max="1260" width="7.7109375" style="1" bestFit="1" customWidth="1"/>
    <col min="1261" max="1261" width="7.28515625" style="1" customWidth="1"/>
    <col min="1262" max="1262" width="6.5703125" style="1" bestFit="1" customWidth="1"/>
    <col min="1263" max="1263" width="7.28515625" style="1" bestFit="1" customWidth="1"/>
    <col min="1264" max="1264" width="8.140625" style="1" customWidth="1"/>
    <col min="1265" max="1265" width="7.140625" style="1" customWidth="1"/>
    <col min="1266" max="1266" width="7.7109375" style="1" bestFit="1" customWidth="1"/>
    <col min="1267" max="1267" width="7.28515625" style="1" customWidth="1"/>
    <col min="1268" max="1268" width="7" style="1" customWidth="1"/>
    <col min="1269" max="1269" width="7.5703125" style="1" customWidth="1"/>
    <col min="1270" max="1270" width="7.140625" style="1" customWidth="1"/>
    <col min="1271" max="1271" width="7" style="1" customWidth="1"/>
    <col min="1272" max="1272" width="7.5703125" style="1" customWidth="1"/>
    <col min="1273" max="1273" width="7.140625" style="1" customWidth="1"/>
    <col min="1274" max="1290" width="8.7109375" style="1" customWidth="1"/>
    <col min="1291" max="1291" width="36.85546875" style="1" customWidth="1"/>
    <col min="1292" max="1298" width="14.28515625" style="1" customWidth="1"/>
    <col min="1299" max="1513" width="9.140625" style="1"/>
    <col min="1514" max="1514" width="38.5703125" style="1" customWidth="1"/>
    <col min="1515" max="1515" width="6.5703125" style="1" customWidth="1"/>
    <col min="1516" max="1516" width="7.7109375" style="1" bestFit="1" customWidth="1"/>
    <col min="1517" max="1517" width="7.28515625" style="1" customWidth="1"/>
    <col min="1518" max="1518" width="6.5703125" style="1" bestFit="1" customWidth="1"/>
    <col min="1519" max="1519" width="7.28515625" style="1" bestFit="1" customWidth="1"/>
    <col min="1520" max="1520" width="8.140625" style="1" customWidth="1"/>
    <col min="1521" max="1521" width="7.140625" style="1" customWidth="1"/>
    <col min="1522" max="1522" width="7.7109375" style="1" bestFit="1" customWidth="1"/>
    <col min="1523" max="1523" width="7.28515625" style="1" customWidth="1"/>
    <col min="1524" max="1524" width="7" style="1" customWidth="1"/>
    <col min="1525" max="1525" width="7.5703125" style="1" customWidth="1"/>
    <col min="1526" max="1526" width="7.140625" style="1" customWidth="1"/>
    <col min="1527" max="1527" width="7" style="1" customWidth="1"/>
    <col min="1528" max="1528" width="7.5703125" style="1" customWidth="1"/>
    <col min="1529" max="1529" width="7.140625" style="1" customWidth="1"/>
    <col min="1530" max="1546" width="8.7109375" style="1" customWidth="1"/>
    <col min="1547" max="1547" width="36.85546875" style="1" customWidth="1"/>
    <col min="1548" max="1554" width="14.28515625" style="1" customWidth="1"/>
    <col min="1555" max="1769" width="9.140625" style="1"/>
    <col min="1770" max="1770" width="38.5703125" style="1" customWidth="1"/>
    <col min="1771" max="1771" width="6.5703125" style="1" customWidth="1"/>
    <col min="1772" max="1772" width="7.7109375" style="1" bestFit="1" customWidth="1"/>
    <col min="1773" max="1773" width="7.28515625" style="1" customWidth="1"/>
    <col min="1774" max="1774" width="6.5703125" style="1" bestFit="1" customWidth="1"/>
    <col min="1775" max="1775" width="7.28515625" style="1" bestFit="1" customWidth="1"/>
    <col min="1776" max="1776" width="8.140625" style="1" customWidth="1"/>
    <col min="1777" max="1777" width="7.140625" style="1" customWidth="1"/>
    <col min="1778" max="1778" width="7.7109375" style="1" bestFit="1" customWidth="1"/>
    <col min="1779" max="1779" width="7.28515625" style="1" customWidth="1"/>
    <col min="1780" max="1780" width="7" style="1" customWidth="1"/>
    <col min="1781" max="1781" width="7.5703125" style="1" customWidth="1"/>
    <col min="1782" max="1782" width="7.140625" style="1" customWidth="1"/>
    <col min="1783" max="1783" width="7" style="1" customWidth="1"/>
    <col min="1784" max="1784" width="7.5703125" style="1" customWidth="1"/>
    <col min="1785" max="1785" width="7.140625" style="1" customWidth="1"/>
    <col min="1786" max="1802" width="8.7109375" style="1" customWidth="1"/>
    <col min="1803" max="1803" width="36.85546875" style="1" customWidth="1"/>
    <col min="1804" max="1810" width="14.28515625" style="1" customWidth="1"/>
    <col min="1811" max="2025" width="9.140625" style="1"/>
    <col min="2026" max="2026" width="38.5703125" style="1" customWidth="1"/>
    <col min="2027" max="2027" width="6.5703125" style="1" customWidth="1"/>
    <col min="2028" max="2028" width="7.7109375" style="1" bestFit="1" customWidth="1"/>
    <col min="2029" max="2029" width="7.28515625" style="1" customWidth="1"/>
    <col min="2030" max="2030" width="6.5703125" style="1" bestFit="1" customWidth="1"/>
    <col min="2031" max="2031" width="7.28515625" style="1" bestFit="1" customWidth="1"/>
    <col min="2032" max="2032" width="8.140625" style="1" customWidth="1"/>
    <col min="2033" max="2033" width="7.140625" style="1" customWidth="1"/>
    <col min="2034" max="2034" width="7.7109375" style="1" bestFit="1" customWidth="1"/>
    <col min="2035" max="2035" width="7.28515625" style="1" customWidth="1"/>
    <col min="2036" max="2036" width="7" style="1" customWidth="1"/>
    <col min="2037" max="2037" width="7.5703125" style="1" customWidth="1"/>
    <col min="2038" max="2038" width="7.140625" style="1" customWidth="1"/>
    <col min="2039" max="2039" width="7" style="1" customWidth="1"/>
    <col min="2040" max="2040" width="7.5703125" style="1" customWidth="1"/>
    <col min="2041" max="2041" width="7.140625" style="1" customWidth="1"/>
    <col min="2042" max="2058" width="8.7109375" style="1" customWidth="1"/>
    <col min="2059" max="2059" width="36.85546875" style="1" customWidth="1"/>
    <col min="2060" max="2066" width="14.28515625" style="1" customWidth="1"/>
    <col min="2067" max="2281" width="9.140625" style="1"/>
    <col min="2282" max="2282" width="38.5703125" style="1" customWidth="1"/>
    <col min="2283" max="2283" width="6.5703125" style="1" customWidth="1"/>
    <col min="2284" max="2284" width="7.7109375" style="1" bestFit="1" customWidth="1"/>
    <col min="2285" max="2285" width="7.28515625" style="1" customWidth="1"/>
    <col min="2286" max="2286" width="6.5703125" style="1" bestFit="1" customWidth="1"/>
    <col min="2287" max="2287" width="7.28515625" style="1" bestFit="1" customWidth="1"/>
    <col min="2288" max="2288" width="8.140625" style="1" customWidth="1"/>
    <col min="2289" max="2289" width="7.140625" style="1" customWidth="1"/>
    <col min="2290" max="2290" width="7.7109375" style="1" bestFit="1" customWidth="1"/>
    <col min="2291" max="2291" width="7.28515625" style="1" customWidth="1"/>
    <col min="2292" max="2292" width="7" style="1" customWidth="1"/>
    <col min="2293" max="2293" width="7.5703125" style="1" customWidth="1"/>
    <col min="2294" max="2294" width="7.140625" style="1" customWidth="1"/>
    <col min="2295" max="2295" width="7" style="1" customWidth="1"/>
    <col min="2296" max="2296" width="7.5703125" style="1" customWidth="1"/>
    <col min="2297" max="2297" width="7.140625" style="1" customWidth="1"/>
    <col min="2298" max="2314" width="8.7109375" style="1" customWidth="1"/>
    <col min="2315" max="2315" width="36.85546875" style="1" customWidth="1"/>
    <col min="2316" max="2322" width="14.28515625" style="1" customWidth="1"/>
    <col min="2323" max="2537" width="9.140625" style="1"/>
    <col min="2538" max="2538" width="38.5703125" style="1" customWidth="1"/>
    <col min="2539" max="2539" width="6.5703125" style="1" customWidth="1"/>
    <col min="2540" max="2540" width="7.7109375" style="1" bestFit="1" customWidth="1"/>
    <col min="2541" max="2541" width="7.28515625" style="1" customWidth="1"/>
    <col min="2542" max="2542" width="6.5703125" style="1" bestFit="1" customWidth="1"/>
    <col min="2543" max="2543" width="7.28515625" style="1" bestFit="1" customWidth="1"/>
    <col min="2544" max="2544" width="8.140625" style="1" customWidth="1"/>
    <col min="2545" max="2545" width="7.140625" style="1" customWidth="1"/>
    <col min="2546" max="2546" width="7.7109375" style="1" bestFit="1" customWidth="1"/>
    <col min="2547" max="2547" width="7.28515625" style="1" customWidth="1"/>
    <col min="2548" max="2548" width="7" style="1" customWidth="1"/>
    <col min="2549" max="2549" width="7.5703125" style="1" customWidth="1"/>
    <col min="2550" max="2550" width="7.140625" style="1" customWidth="1"/>
    <col min="2551" max="2551" width="7" style="1" customWidth="1"/>
    <col min="2552" max="2552" width="7.5703125" style="1" customWidth="1"/>
    <col min="2553" max="2553" width="7.140625" style="1" customWidth="1"/>
    <col min="2554" max="2570" width="8.7109375" style="1" customWidth="1"/>
    <col min="2571" max="2571" width="36.85546875" style="1" customWidth="1"/>
    <col min="2572" max="2578" width="14.28515625" style="1" customWidth="1"/>
    <col min="2579" max="2793" width="9.140625" style="1"/>
    <col min="2794" max="2794" width="38.5703125" style="1" customWidth="1"/>
    <col min="2795" max="2795" width="6.5703125" style="1" customWidth="1"/>
    <col min="2796" max="2796" width="7.7109375" style="1" bestFit="1" customWidth="1"/>
    <col min="2797" max="2797" width="7.28515625" style="1" customWidth="1"/>
    <col min="2798" max="2798" width="6.5703125" style="1" bestFit="1" customWidth="1"/>
    <col min="2799" max="2799" width="7.28515625" style="1" bestFit="1" customWidth="1"/>
    <col min="2800" max="2800" width="8.140625" style="1" customWidth="1"/>
    <col min="2801" max="2801" width="7.140625" style="1" customWidth="1"/>
    <col min="2802" max="2802" width="7.7109375" style="1" bestFit="1" customWidth="1"/>
    <col min="2803" max="2803" width="7.28515625" style="1" customWidth="1"/>
    <col min="2804" max="2804" width="7" style="1" customWidth="1"/>
    <col min="2805" max="2805" width="7.5703125" style="1" customWidth="1"/>
    <col min="2806" max="2806" width="7.140625" style="1" customWidth="1"/>
    <col min="2807" max="2807" width="7" style="1" customWidth="1"/>
    <col min="2808" max="2808" width="7.5703125" style="1" customWidth="1"/>
    <col min="2809" max="2809" width="7.140625" style="1" customWidth="1"/>
    <col min="2810" max="2826" width="8.7109375" style="1" customWidth="1"/>
    <col min="2827" max="2827" width="36.85546875" style="1" customWidth="1"/>
    <col min="2828" max="2834" width="14.28515625" style="1" customWidth="1"/>
    <col min="2835" max="3049" width="9.140625" style="1"/>
    <col min="3050" max="3050" width="38.5703125" style="1" customWidth="1"/>
    <col min="3051" max="3051" width="6.5703125" style="1" customWidth="1"/>
    <col min="3052" max="3052" width="7.7109375" style="1" bestFit="1" customWidth="1"/>
    <col min="3053" max="3053" width="7.28515625" style="1" customWidth="1"/>
    <col min="3054" max="3054" width="6.5703125" style="1" bestFit="1" customWidth="1"/>
    <col min="3055" max="3055" width="7.28515625" style="1" bestFit="1" customWidth="1"/>
    <col min="3056" max="3056" width="8.140625" style="1" customWidth="1"/>
    <col min="3057" max="3057" width="7.140625" style="1" customWidth="1"/>
    <col min="3058" max="3058" width="7.7109375" style="1" bestFit="1" customWidth="1"/>
    <col min="3059" max="3059" width="7.28515625" style="1" customWidth="1"/>
    <col min="3060" max="3060" width="7" style="1" customWidth="1"/>
    <col min="3061" max="3061" width="7.5703125" style="1" customWidth="1"/>
    <col min="3062" max="3062" width="7.140625" style="1" customWidth="1"/>
    <col min="3063" max="3063" width="7" style="1" customWidth="1"/>
    <col min="3064" max="3064" width="7.5703125" style="1" customWidth="1"/>
    <col min="3065" max="3065" width="7.140625" style="1" customWidth="1"/>
    <col min="3066" max="3082" width="8.7109375" style="1" customWidth="1"/>
    <col min="3083" max="3083" width="36.85546875" style="1" customWidth="1"/>
    <col min="3084" max="3090" width="14.28515625" style="1" customWidth="1"/>
    <col min="3091" max="3305" width="9.140625" style="1"/>
    <col min="3306" max="3306" width="38.5703125" style="1" customWidth="1"/>
    <col min="3307" max="3307" width="6.5703125" style="1" customWidth="1"/>
    <col min="3308" max="3308" width="7.7109375" style="1" bestFit="1" customWidth="1"/>
    <col min="3309" max="3309" width="7.28515625" style="1" customWidth="1"/>
    <col min="3310" max="3310" width="6.5703125" style="1" bestFit="1" customWidth="1"/>
    <col min="3311" max="3311" width="7.28515625" style="1" bestFit="1" customWidth="1"/>
    <col min="3312" max="3312" width="8.140625" style="1" customWidth="1"/>
    <col min="3313" max="3313" width="7.140625" style="1" customWidth="1"/>
    <col min="3314" max="3314" width="7.7109375" style="1" bestFit="1" customWidth="1"/>
    <col min="3315" max="3315" width="7.28515625" style="1" customWidth="1"/>
    <col min="3316" max="3316" width="7" style="1" customWidth="1"/>
    <col min="3317" max="3317" width="7.5703125" style="1" customWidth="1"/>
    <col min="3318" max="3318" width="7.140625" style="1" customWidth="1"/>
    <col min="3319" max="3319" width="7" style="1" customWidth="1"/>
    <col min="3320" max="3320" width="7.5703125" style="1" customWidth="1"/>
    <col min="3321" max="3321" width="7.140625" style="1" customWidth="1"/>
    <col min="3322" max="3338" width="8.7109375" style="1" customWidth="1"/>
    <col min="3339" max="3339" width="36.85546875" style="1" customWidth="1"/>
    <col min="3340" max="3346" width="14.28515625" style="1" customWidth="1"/>
    <col min="3347" max="3561" width="9.140625" style="1"/>
    <col min="3562" max="3562" width="38.5703125" style="1" customWidth="1"/>
    <col min="3563" max="3563" width="6.5703125" style="1" customWidth="1"/>
    <col min="3564" max="3564" width="7.7109375" style="1" bestFit="1" customWidth="1"/>
    <col min="3565" max="3565" width="7.28515625" style="1" customWidth="1"/>
    <col min="3566" max="3566" width="6.5703125" style="1" bestFit="1" customWidth="1"/>
    <col min="3567" max="3567" width="7.28515625" style="1" bestFit="1" customWidth="1"/>
    <col min="3568" max="3568" width="8.140625" style="1" customWidth="1"/>
    <col min="3569" max="3569" width="7.140625" style="1" customWidth="1"/>
    <col min="3570" max="3570" width="7.7109375" style="1" bestFit="1" customWidth="1"/>
    <col min="3571" max="3571" width="7.28515625" style="1" customWidth="1"/>
    <col min="3572" max="3572" width="7" style="1" customWidth="1"/>
    <col min="3573" max="3573" width="7.5703125" style="1" customWidth="1"/>
    <col min="3574" max="3574" width="7.140625" style="1" customWidth="1"/>
    <col min="3575" max="3575" width="7" style="1" customWidth="1"/>
    <col min="3576" max="3576" width="7.5703125" style="1" customWidth="1"/>
    <col min="3577" max="3577" width="7.140625" style="1" customWidth="1"/>
    <col min="3578" max="3594" width="8.7109375" style="1" customWidth="1"/>
    <col min="3595" max="3595" width="36.85546875" style="1" customWidth="1"/>
    <col min="3596" max="3602" width="14.28515625" style="1" customWidth="1"/>
    <col min="3603" max="3817" width="9.140625" style="1"/>
    <col min="3818" max="3818" width="38.5703125" style="1" customWidth="1"/>
    <col min="3819" max="3819" width="6.5703125" style="1" customWidth="1"/>
    <col min="3820" max="3820" width="7.7109375" style="1" bestFit="1" customWidth="1"/>
    <col min="3821" max="3821" width="7.28515625" style="1" customWidth="1"/>
    <col min="3822" max="3822" width="6.5703125" style="1" bestFit="1" customWidth="1"/>
    <col min="3823" max="3823" width="7.28515625" style="1" bestFit="1" customWidth="1"/>
    <col min="3824" max="3824" width="8.140625" style="1" customWidth="1"/>
    <col min="3825" max="3825" width="7.140625" style="1" customWidth="1"/>
    <col min="3826" max="3826" width="7.7109375" style="1" bestFit="1" customWidth="1"/>
    <col min="3827" max="3827" width="7.28515625" style="1" customWidth="1"/>
    <col min="3828" max="3828" width="7" style="1" customWidth="1"/>
    <col min="3829" max="3829" width="7.5703125" style="1" customWidth="1"/>
    <col min="3830" max="3830" width="7.140625" style="1" customWidth="1"/>
    <col min="3831" max="3831" width="7" style="1" customWidth="1"/>
    <col min="3832" max="3832" width="7.5703125" style="1" customWidth="1"/>
    <col min="3833" max="3833" width="7.140625" style="1" customWidth="1"/>
    <col min="3834" max="3850" width="8.7109375" style="1" customWidth="1"/>
    <col min="3851" max="3851" width="36.85546875" style="1" customWidth="1"/>
    <col min="3852" max="3858" width="14.28515625" style="1" customWidth="1"/>
    <col min="3859" max="4073" width="9.140625" style="1"/>
    <col min="4074" max="4074" width="38.5703125" style="1" customWidth="1"/>
    <col min="4075" max="4075" width="6.5703125" style="1" customWidth="1"/>
    <col min="4076" max="4076" width="7.7109375" style="1" bestFit="1" customWidth="1"/>
    <col min="4077" max="4077" width="7.28515625" style="1" customWidth="1"/>
    <col min="4078" max="4078" width="6.5703125" style="1" bestFit="1" customWidth="1"/>
    <col min="4079" max="4079" width="7.28515625" style="1" bestFit="1" customWidth="1"/>
    <col min="4080" max="4080" width="8.140625" style="1" customWidth="1"/>
    <col min="4081" max="4081" width="7.140625" style="1" customWidth="1"/>
    <col min="4082" max="4082" width="7.7109375" style="1" bestFit="1" customWidth="1"/>
    <col min="4083" max="4083" width="7.28515625" style="1" customWidth="1"/>
    <col min="4084" max="4084" width="7" style="1" customWidth="1"/>
    <col min="4085" max="4085" width="7.5703125" style="1" customWidth="1"/>
    <col min="4086" max="4086" width="7.140625" style="1" customWidth="1"/>
    <col min="4087" max="4087" width="7" style="1" customWidth="1"/>
    <col min="4088" max="4088" width="7.5703125" style="1" customWidth="1"/>
    <col min="4089" max="4089" width="7.140625" style="1" customWidth="1"/>
    <col min="4090" max="4106" width="8.7109375" style="1" customWidth="1"/>
    <col min="4107" max="4107" width="36.85546875" style="1" customWidth="1"/>
    <col min="4108" max="4114" width="14.28515625" style="1" customWidth="1"/>
    <col min="4115" max="4329" width="9.140625" style="1"/>
    <col min="4330" max="4330" width="38.5703125" style="1" customWidth="1"/>
    <col min="4331" max="4331" width="6.5703125" style="1" customWidth="1"/>
    <col min="4332" max="4332" width="7.7109375" style="1" bestFit="1" customWidth="1"/>
    <col min="4333" max="4333" width="7.28515625" style="1" customWidth="1"/>
    <col min="4334" max="4334" width="6.5703125" style="1" bestFit="1" customWidth="1"/>
    <col min="4335" max="4335" width="7.28515625" style="1" bestFit="1" customWidth="1"/>
    <col min="4336" max="4336" width="8.140625" style="1" customWidth="1"/>
    <col min="4337" max="4337" width="7.140625" style="1" customWidth="1"/>
    <col min="4338" max="4338" width="7.7109375" style="1" bestFit="1" customWidth="1"/>
    <col min="4339" max="4339" width="7.28515625" style="1" customWidth="1"/>
    <col min="4340" max="4340" width="7" style="1" customWidth="1"/>
    <col min="4341" max="4341" width="7.5703125" style="1" customWidth="1"/>
    <col min="4342" max="4342" width="7.140625" style="1" customWidth="1"/>
    <col min="4343" max="4343" width="7" style="1" customWidth="1"/>
    <col min="4344" max="4344" width="7.5703125" style="1" customWidth="1"/>
    <col min="4345" max="4345" width="7.140625" style="1" customWidth="1"/>
    <col min="4346" max="4362" width="8.7109375" style="1" customWidth="1"/>
    <col min="4363" max="4363" width="36.85546875" style="1" customWidth="1"/>
    <col min="4364" max="4370" width="14.28515625" style="1" customWidth="1"/>
    <col min="4371" max="4585" width="9.140625" style="1"/>
    <col min="4586" max="4586" width="38.5703125" style="1" customWidth="1"/>
    <col min="4587" max="4587" width="6.5703125" style="1" customWidth="1"/>
    <col min="4588" max="4588" width="7.7109375" style="1" bestFit="1" customWidth="1"/>
    <col min="4589" max="4589" width="7.28515625" style="1" customWidth="1"/>
    <col min="4590" max="4590" width="6.5703125" style="1" bestFit="1" customWidth="1"/>
    <col min="4591" max="4591" width="7.28515625" style="1" bestFit="1" customWidth="1"/>
    <col min="4592" max="4592" width="8.140625" style="1" customWidth="1"/>
    <col min="4593" max="4593" width="7.140625" style="1" customWidth="1"/>
    <col min="4594" max="4594" width="7.7109375" style="1" bestFit="1" customWidth="1"/>
    <col min="4595" max="4595" width="7.28515625" style="1" customWidth="1"/>
    <col min="4596" max="4596" width="7" style="1" customWidth="1"/>
    <col min="4597" max="4597" width="7.5703125" style="1" customWidth="1"/>
    <col min="4598" max="4598" width="7.140625" style="1" customWidth="1"/>
    <col min="4599" max="4599" width="7" style="1" customWidth="1"/>
    <col min="4600" max="4600" width="7.5703125" style="1" customWidth="1"/>
    <col min="4601" max="4601" width="7.140625" style="1" customWidth="1"/>
    <col min="4602" max="4618" width="8.7109375" style="1" customWidth="1"/>
    <col min="4619" max="4619" width="36.85546875" style="1" customWidth="1"/>
    <col min="4620" max="4626" width="14.28515625" style="1" customWidth="1"/>
    <col min="4627" max="4841" width="9.140625" style="1"/>
    <col min="4842" max="4842" width="38.5703125" style="1" customWidth="1"/>
    <col min="4843" max="4843" width="6.5703125" style="1" customWidth="1"/>
    <col min="4844" max="4844" width="7.7109375" style="1" bestFit="1" customWidth="1"/>
    <col min="4845" max="4845" width="7.28515625" style="1" customWidth="1"/>
    <col min="4846" max="4846" width="6.5703125" style="1" bestFit="1" customWidth="1"/>
    <col min="4847" max="4847" width="7.28515625" style="1" bestFit="1" customWidth="1"/>
    <col min="4848" max="4848" width="8.140625" style="1" customWidth="1"/>
    <col min="4849" max="4849" width="7.140625" style="1" customWidth="1"/>
    <col min="4850" max="4850" width="7.7109375" style="1" bestFit="1" customWidth="1"/>
    <col min="4851" max="4851" width="7.28515625" style="1" customWidth="1"/>
    <col min="4852" max="4852" width="7" style="1" customWidth="1"/>
    <col min="4853" max="4853" width="7.5703125" style="1" customWidth="1"/>
    <col min="4854" max="4854" width="7.140625" style="1" customWidth="1"/>
    <col min="4855" max="4855" width="7" style="1" customWidth="1"/>
    <col min="4856" max="4856" width="7.5703125" style="1" customWidth="1"/>
    <col min="4857" max="4857" width="7.140625" style="1" customWidth="1"/>
    <col min="4858" max="4874" width="8.7109375" style="1" customWidth="1"/>
    <col min="4875" max="4875" width="36.85546875" style="1" customWidth="1"/>
    <col min="4876" max="4882" width="14.28515625" style="1" customWidth="1"/>
    <col min="4883" max="5097" width="9.140625" style="1"/>
    <col min="5098" max="5098" width="38.5703125" style="1" customWidth="1"/>
    <col min="5099" max="5099" width="6.5703125" style="1" customWidth="1"/>
    <col min="5100" max="5100" width="7.7109375" style="1" bestFit="1" customWidth="1"/>
    <col min="5101" max="5101" width="7.28515625" style="1" customWidth="1"/>
    <col min="5102" max="5102" width="6.5703125" style="1" bestFit="1" customWidth="1"/>
    <col min="5103" max="5103" width="7.28515625" style="1" bestFit="1" customWidth="1"/>
    <col min="5104" max="5104" width="8.140625" style="1" customWidth="1"/>
    <col min="5105" max="5105" width="7.140625" style="1" customWidth="1"/>
    <col min="5106" max="5106" width="7.7109375" style="1" bestFit="1" customWidth="1"/>
    <col min="5107" max="5107" width="7.28515625" style="1" customWidth="1"/>
    <col min="5108" max="5108" width="7" style="1" customWidth="1"/>
    <col min="5109" max="5109" width="7.5703125" style="1" customWidth="1"/>
    <col min="5110" max="5110" width="7.140625" style="1" customWidth="1"/>
    <col min="5111" max="5111" width="7" style="1" customWidth="1"/>
    <col min="5112" max="5112" width="7.5703125" style="1" customWidth="1"/>
    <col min="5113" max="5113" width="7.140625" style="1" customWidth="1"/>
    <col min="5114" max="5130" width="8.7109375" style="1" customWidth="1"/>
    <col min="5131" max="5131" width="36.85546875" style="1" customWidth="1"/>
    <col min="5132" max="5138" width="14.28515625" style="1" customWidth="1"/>
    <col min="5139" max="5353" width="9.140625" style="1"/>
    <col min="5354" max="5354" width="38.5703125" style="1" customWidth="1"/>
    <col min="5355" max="5355" width="6.5703125" style="1" customWidth="1"/>
    <col min="5356" max="5356" width="7.7109375" style="1" bestFit="1" customWidth="1"/>
    <col min="5357" max="5357" width="7.28515625" style="1" customWidth="1"/>
    <col min="5358" max="5358" width="6.5703125" style="1" bestFit="1" customWidth="1"/>
    <col min="5359" max="5359" width="7.28515625" style="1" bestFit="1" customWidth="1"/>
    <col min="5360" max="5360" width="8.140625" style="1" customWidth="1"/>
    <col min="5361" max="5361" width="7.140625" style="1" customWidth="1"/>
    <col min="5362" max="5362" width="7.7109375" style="1" bestFit="1" customWidth="1"/>
    <col min="5363" max="5363" width="7.28515625" style="1" customWidth="1"/>
    <col min="5364" max="5364" width="7" style="1" customWidth="1"/>
    <col min="5365" max="5365" width="7.5703125" style="1" customWidth="1"/>
    <col min="5366" max="5366" width="7.140625" style="1" customWidth="1"/>
    <col min="5367" max="5367" width="7" style="1" customWidth="1"/>
    <col min="5368" max="5368" width="7.5703125" style="1" customWidth="1"/>
    <col min="5369" max="5369" width="7.140625" style="1" customWidth="1"/>
    <col min="5370" max="5386" width="8.7109375" style="1" customWidth="1"/>
    <col min="5387" max="5387" width="36.85546875" style="1" customWidth="1"/>
    <col min="5388" max="5394" width="14.28515625" style="1" customWidth="1"/>
    <col min="5395" max="5609" width="9.140625" style="1"/>
    <col min="5610" max="5610" width="38.5703125" style="1" customWidth="1"/>
    <col min="5611" max="5611" width="6.5703125" style="1" customWidth="1"/>
    <col min="5612" max="5612" width="7.7109375" style="1" bestFit="1" customWidth="1"/>
    <col min="5613" max="5613" width="7.28515625" style="1" customWidth="1"/>
    <col min="5614" max="5614" width="6.5703125" style="1" bestFit="1" customWidth="1"/>
    <col min="5615" max="5615" width="7.28515625" style="1" bestFit="1" customWidth="1"/>
    <col min="5616" max="5616" width="8.140625" style="1" customWidth="1"/>
    <col min="5617" max="5617" width="7.140625" style="1" customWidth="1"/>
    <col min="5618" max="5618" width="7.7109375" style="1" bestFit="1" customWidth="1"/>
    <col min="5619" max="5619" width="7.28515625" style="1" customWidth="1"/>
    <col min="5620" max="5620" width="7" style="1" customWidth="1"/>
    <col min="5621" max="5621" width="7.5703125" style="1" customWidth="1"/>
    <col min="5622" max="5622" width="7.140625" style="1" customWidth="1"/>
    <col min="5623" max="5623" width="7" style="1" customWidth="1"/>
    <col min="5624" max="5624" width="7.5703125" style="1" customWidth="1"/>
    <col min="5625" max="5625" width="7.140625" style="1" customWidth="1"/>
    <col min="5626" max="5642" width="8.7109375" style="1" customWidth="1"/>
    <col min="5643" max="5643" width="36.85546875" style="1" customWidth="1"/>
    <col min="5644" max="5650" width="14.28515625" style="1" customWidth="1"/>
    <col min="5651" max="5865" width="9.140625" style="1"/>
    <col min="5866" max="5866" width="38.5703125" style="1" customWidth="1"/>
    <col min="5867" max="5867" width="6.5703125" style="1" customWidth="1"/>
    <col min="5868" max="5868" width="7.7109375" style="1" bestFit="1" customWidth="1"/>
    <col min="5869" max="5869" width="7.28515625" style="1" customWidth="1"/>
    <col min="5870" max="5870" width="6.5703125" style="1" bestFit="1" customWidth="1"/>
    <col min="5871" max="5871" width="7.28515625" style="1" bestFit="1" customWidth="1"/>
    <col min="5872" max="5872" width="8.140625" style="1" customWidth="1"/>
    <col min="5873" max="5873" width="7.140625" style="1" customWidth="1"/>
    <col min="5874" max="5874" width="7.7109375" style="1" bestFit="1" customWidth="1"/>
    <col min="5875" max="5875" width="7.28515625" style="1" customWidth="1"/>
    <col min="5876" max="5876" width="7" style="1" customWidth="1"/>
    <col min="5877" max="5877" width="7.5703125" style="1" customWidth="1"/>
    <col min="5878" max="5878" width="7.140625" style="1" customWidth="1"/>
    <col min="5879" max="5879" width="7" style="1" customWidth="1"/>
    <col min="5880" max="5880" width="7.5703125" style="1" customWidth="1"/>
    <col min="5881" max="5881" width="7.140625" style="1" customWidth="1"/>
    <col min="5882" max="5898" width="8.7109375" style="1" customWidth="1"/>
    <col min="5899" max="5899" width="36.85546875" style="1" customWidth="1"/>
    <col min="5900" max="5906" width="14.28515625" style="1" customWidth="1"/>
    <col min="5907" max="6121" width="9.140625" style="1"/>
    <col min="6122" max="6122" width="38.5703125" style="1" customWidth="1"/>
    <col min="6123" max="6123" width="6.5703125" style="1" customWidth="1"/>
    <col min="6124" max="6124" width="7.7109375" style="1" bestFit="1" customWidth="1"/>
    <col min="6125" max="6125" width="7.28515625" style="1" customWidth="1"/>
    <col min="6126" max="6126" width="6.5703125" style="1" bestFit="1" customWidth="1"/>
    <col min="6127" max="6127" width="7.28515625" style="1" bestFit="1" customWidth="1"/>
    <col min="6128" max="6128" width="8.140625" style="1" customWidth="1"/>
    <col min="6129" max="6129" width="7.140625" style="1" customWidth="1"/>
    <col min="6130" max="6130" width="7.7109375" style="1" bestFit="1" customWidth="1"/>
    <col min="6131" max="6131" width="7.28515625" style="1" customWidth="1"/>
    <col min="6132" max="6132" width="7" style="1" customWidth="1"/>
    <col min="6133" max="6133" width="7.5703125" style="1" customWidth="1"/>
    <col min="6134" max="6134" width="7.140625" style="1" customWidth="1"/>
    <col min="6135" max="6135" width="7" style="1" customWidth="1"/>
    <col min="6136" max="6136" width="7.5703125" style="1" customWidth="1"/>
    <col min="6137" max="6137" width="7.140625" style="1" customWidth="1"/>
    <col min="6138" max="6154" width="8.7109375" style="1" customWidth="1"/>
    <col min="6155" max="6155" width="36.85546875" style="1" customWidth="1"/>
    <col min="6156" max="6162" width="14.28515625" style="1" customWidth="1"/>
    <col min="6163" max="6377" width="9.140625" style="1"/>
    <col min="6378" max="6378" width="38.5703125" style="1" customWidth="1"/>
    <col min="6379" max="6379" width="6.5703125" style="1" customWidth="1"/>
    <col min="6380" max="6380" width="7.7109375" style="1" bestFit="1" customWidth="1"/>
    <col min="6381" max="6381" width="7.28515625" style="1" customWidth="1"/>
    <col min="6382" max="6382" width="6.5703125" style="1" bestFit="1" customWidth="1"/>
    <col min="6383" max="6383" width="7.28515625" style="1" bestFit="1" customWidth="1"/>
    <col min="6384" max="6384" width="8.140625" style="1" customWidth="1"/>
    <col min="6385" max="6385" width="7.140625" style="1" customWidth="1"/>
    <col min="6386" max="6386" width="7.7109375" style="1" bestFit="1" customWidth="1"/>
    <col min="6387" max="6387" width="7.28515625" style="1" customWidth="1"/>
    <col min="6388" max="6388" width="7" style="1" customWidth="1"/>
    <col min="6389" max="6389" width="7.5703125" style="1" customWidth="1"/>
    <col min="6390" max="6390" width="7.140625" style="1" customWidth="1"/>
    <col min="6391" max="6391" width="7" style="1" customWidth="1"/>
    <col min="6392" max="6392" width="7.5703125" style="1" customWidth="1"/>
    <col min="6393" max="6393" width="7.140625" style="1" customWidth="1"/>
    <col min="6394" max="6410" width="8.7109375" style="1" customWidth="1"/>
    <col min="6411" max="6411" width="36.85546875" style="1" customWidth="1"/>
    <col min="6412" max="6418" width="14.28515625" style="1" customWidth="1"/>
    <col min="6419" max="6633" width="9.140625" style="1"/>
    <col min="6634" max="6634" width="38.5703125" style="1" customWidth="1"/>
    <col min="6635" max="6635" width="6.5703125" style="1" customWidth="1"/>
    <col min="6636" max="6636" width="7.7109375" style="1" bestFit="1" customWidth="1"/>
    <col min="6637" max="6637" width="7.28515625" style="1" customWidth="1"/>
    <col min="6638" max="6638" width="6.5703125" style="1" bestFit="1" customWidth="1"/>
    <col min="6639" max="6639" width="7.28515625" style="1" bestFit="1" customWidth="1"/>
    <col min="6640" max="6640" width="8.140625" style="1" customWidth="1"/>
    <col min="6641" max="6641" width="7.140625" style="1" customWidth="1"/>
    <col min="6642" max="6642" width="7.7109375" style="1" bestFit="1" customWidth="1"/>
    <col min="6643" max="6643" width="7.28515625" style="1" customWidth="1"/>
    <col min="6644" max="6644" width="7" style="1" customWidth="1"/>
    <col min="6645" max="6645" width="7.5703125" style="1" customWidth="1"/>
    <col min="6646" max="6646" width="7.140625" style="1" customWidth="1"/>
    <col min="6647" max="6647" width="7" style="1" customWidth="1"/>
    <col min="6648" max="6648" width="7.5703125" style="1" customWidth="1"/>
    <col min="6649" max="6649" width="7.140625" style="1" customWidth="1"/>
    <col min="6650" max="6666" width="8.7109375" style="1" customWidth="1"/>
    <col min="6667" max="6667" width="36.85546875" style="1" customWidth="1"/>
    <col min="6668" max="6674" width="14.28515625" style="1" customWidth="1"/>
    <col min="6675" max="6889" width="9.140625" style="1"/>
    <col min="6890" max="6890" width="38.5703125" style="1" customWidth="1"/>
    <col min="6891" max="6891" width="6.5703125" style="1" customWidth="1"/>
    <col min="6892" max="6892" width="7.7109375" style="1" bestFit="1" customWidth="1"/>
    <col min="6893" max="6893" width="7.28515625" style="1" customWidth="1"/>
    <col min="6894" max="6894" width="6.5703125" style="1" bestFit="1" customWidth="1"/>
    <col min="6895" max="6895" width="7.28515625" style="1" bestFit="1" customWidth="1"/>
    <col min="6896" max="6896" width="8.140625" style="1" customWidth="1"/>
    <col min="6897" max="6897" width="7.140625" style="1" customWidth="1"/>
    <col min="6898" max="6898" width="7.7109375" style="1" bestFit="1" customWidth="1"/>
    <col min="6899" max="6899" width="7.28515625" style="1" customWidth="1"/>
    <col min="6900" max="6900" width="7" style="1" customWidth="1"/>
    <col min="6901" max="6901" width="7.5703125" style="1" customWidth="1"/>
    <col min="6902" max="6902" width="7.140625" style="1" customWidth="1"/>
    <col min="6903" max="6903" width="7" style="1" customWidth="1"/>
    <col min="6904" max="6904" width="7.5703125" style="1" customWidth="1"/>
    <col min="6905" max="6905" width="7.140625" style="1" customWidth="1"/>
    <col min="6906" max="6922" width="8.7109375" style="1" customWidth="1"/>
    <col min="6923" max="6923" width="36.85546875" style="1" customWidth="1"/>
    <col min="6924" max="6930" width="14.28515625" style="1" customWidth="1"/>
    <col min="6931" max="7145" width="9.140625" style="1"/>
    <col min="7146" max="7146" width="38.5703125" style="1" customWidth="1"/>
    <col min="7147" max="7147" width="6.5703125" style="1" customWidth="1"/>
    <col min="7148" max="7148" width="7.7109375" style="1" bestFit="1" customWidth="1"/>
    <col min="7149" max="7149" width="7.28515625" style="1" customWidth="1"/>
    <col min="7150" max="7150" width="6.5703125" style="1" bestFit="1" customWidth="1"/>
    <col min="7151" max="7151" width="7.28515625" style="1" bestFit="1" customWidth="1"/>
    <col min="7152" max="7152" width="8.140625" style="1" customWidth="1"/>
    <col min="7153" max="7153" width="7.140625" style="1" customWidth="1"/>
    <col min="7154" max="7154" width="7.7109375" style="1" bestFit="1" customWidth="1"/>
    <col min="7155" max="7155" width="7.28515625" style="1" customWidth="1"/>
    <col min="7156" max="7156" width="7" style="1" customWidth="1"/>
    <col min="7157" max="7157" width="7.5703125" style="1" customWidth="1"/>
    <col min="7158" max="7158" width="7.140625" style="1" customWidth="1"/>
    <col min="7159" max="7159" width="7" style="1" customWidth="1"/>
    <col min="7160" max="7160" width="7.5703125" style="1" customWidth="1"/>
    <col min="7161" max="7161" width="7.140625" style="1" customWidth="1"/>
    <col min="7162" max="7178" width="8.7109375" style="1" customWidth="1"/>
    <col min="7179" max="7179" width="36.85546875" style="1" customWidth="1"/>
    <col min="7180" max="7186" width="14.28515625" style="1" customWidth="1"/>
    <col min="7187" max="7401" width="9.140625" style="1"/>
    <col min="7402" max="7402" width="38.5703125" style="1" customWidth="1"/>
    <col min="7403" max="7403" width="6.5703125" style="1" customWidth="1"/>
    <col min="7404" max="7404" width="7.7109375" style="1" bestFit="1" customWidth="1"/>
    <col min="7405" max="7405" width="7.28515625" style="1" customWidth="1"/>
    <col min="7406" max="7406" width="6.5703125" style="1" bestFit="1" customWidth="1"/>
    <col min="7407" max="7407" width="7.28515625" style="1" bestFit="1" customWidth="1"/>
    <col min="7408" max="7408" width="8.140625" style="1" customWidth="1"/>
    <col min="7409" max="7409" width="7.140625" style="1" customWidth="1"/>
    <col min="7410" max="7410" width="7.7109375" style="1" bestFit="1" customWidth="1"/>
    <col min="7411" max="7411" width="7.28515625" style="1" customWidth="1"/>
    <col min="7412" max="7412" width="7" style="1" customWidth="1"/>
    <col min="7413" max="7413" width="7.5703125" style="1" customWidth="1"/>
    <col min="7414" max="7414" width="7.140625" style="1" customWidth="1"/>
    <col min="7415" max="7415" width="7" style="1" customWidth="1"/>
    <col min="7416" max="7416" width="7.5703125" style="1" customWidth="1"/>
    <col min="7417" max="7417" width="7.140625" style="1" customWidth="1"/>
    <col min="7418" max="7434" width="8.7109375" style="1" customWidth="1"/>
    <col min="7435" max="7435" width="36.85546875" style="1" customWidth="1"/>
    <col min="7436" max="7442" width="14.28515625" style="1" customWidth="1"/>
    <col min="7443" max="7657" width="9.140625" style="1"/>
    <col min="7658" max="7658" width="38.5703125" style="1" customWidth="1"/>
    <col min="7659" max="7659" width="6.5703125" style="1" customWidth="1"/>
    <col min="7660" max="7660" width="7.7109375" style="1" bestFit="1" customWidth="1"/>
    <col min="7661" max="7661" width="7.28515625" style="1" customWidth="1"/>
    <col min="7662" max="7662" width="6.5703125" style="1" bestFit="1" customWidth="1"/>
    <col min="7663" max="7663" width="7.28515625" style="1" bestFit="1" customWidth="1"/>
    <col min="7664" max="7664" width="8.140625" style="1" customWidth="1"/>
    <col min="7665" max="7665" width="7.140625" style="1" customWidth="1"/>
    <col min="7666" max="7666" width="7.7109375" style="1" bestFit="1" customWidth="1"/>
    <col min="7667" max="7667" width="7.28515625" style="1" customWidth="1"/>
    <col min="7668" max="7668" width="7" style="1" customWidth="1"/>
    <col min="7669" max="7669" width="7.5703125" style="1" customWidth="1"/>
    <col min="7670" max="7670" width="7.140625" style="1" customWidth="1"/>
    <col min="7671" max="7671" width="7" style="1" customWidth="1"/>
    <col min="7672" max="7672" width="7.5703125" style="1" customWidth="1"/>
    <col min="7673" max="7673" width="7.140625" style="1" customWidth="1"/>
    <col min="7674" max="7690" width="8.7109375" style="1" customWidth="1"/>
    <col min="7691" max="7691" width="36.85546875" style="1" customWidth="1"/>
    <col min="7692" max="7698" width="14.28515625" style="1" customWidth="1"/>
    <col min="7699" max="7913" width="9.140625" style="1"/>
    <col min="7914" max="7914" width="38.5703125" style="1" customWidth="1"/>
    <col min="7915" max="7915" width="6.5703125" style="1" customWidth="1"/>
    <col min="7916" max="7916" width="7.7109375" style="1" bestFit="1" customWidth="1"/>
    <col min="7917" max="7917" width="7.28515625" style="1" customWidth="1"/>
    <col min="7918" max="7918" width="6.5703125" style="1" bestFit="1" customWidth="1"/>
    <col min="7919" max="7919" width="7.28515625" style="1" bestFit="1" customWidth="1"/>
    <col min="7920" max="7920" width="8.140625" style="1" customWidth="1"/>
    <col min="7921" max="7921" width="7.140625" style="1" customWidth="1"/>
    <col min="7922" max="7922" width="7.7109375" style="1" bestFit="1" customWidth="1"/>
    <col min="7923" max="7923" width="7.28515625" style="1" customWidth="1"/>
    <col min="7924" max="7924" width="7" style="1" customWidth="1"/>
    <col min="7925" max="7925" width="7.5703125" style="1" customWidth="1"/>
    <col min="7926" max="7926" width="7.140625" style="1" customWidth="1"/>
    <col min="7927" max="7927" width="7" style="1" customWidth="1"/>
    <col min="7928" max="7928" width="7.5703125" style="1" customWidth="1"/>
    <col min="7929" max="7929" width="7.140625" style="1" customWidth="1"/>
    <col min="7930" max="7946" width="8.7109375" style="1" customWidth="1"/>
    <col min="7947" max="7947" width="36.85546875" style="1" customWidth="1"/>
    <col min="7948" max="7954" width="14.28515625" style="1" customWidth="1"/>
    <col min="7955" max="8169" width="9.140625" style="1"/>
    <col min="8170" max="8170" width="38.5703125" style="1" customWidth="1"/>
    <col min="8171" max="8171" width="6.5703125" style="1" customWidth="1"/>
    <col min="8172" max="8172" width="7.7109375" style="1" bestFit="1" customWidth="1"/>
    <col min="8173" max="8173" width="7.28515625" style="1" customWidth="1"/>
    <col min="8174" max="8174" width="6.5703125" style="1" bestFit="1" customWidth="1"/>
    <col min="8175" max="8175" width="7.28515625" style="1" bestFit="1" customWidth="1"/>
    <col min="8176" max="8176" width="8.140625" style="1" customWidth="1"/>
    <col min="8177" max="8177" width="7.140625" style="1" customWidth="1"/>
    <col min="8178" max="8178" width="7.7109375" style="1" bestFit="1" customWidth="1"/>
    <col min="8179" max="8179" width="7.28515625" style="1" customWidth="1"/>
    <col min="8180" max="8180" width="7" style="1" customWidth="1"/>
    <col min="8181" max="8181" width="7.5703125" style="1" customWidth="1"/>
    <col min="8182" max="8182" width="7.140625" style="1" customWidth="1"/>
    <col min="8183" max="8183" width="7" style="1" customWidth="1"/>
    <col min="8184" max="8184" width="7.5703125" style="1" customWidth="1"/>
    <col min="8185" max="8185" width="7.140625" style="1" customWidth="1"/>
    <col min="8186" max="8202" width="8.7109375" style="1" customWidth="1"/>
    <col min="8203" max="8203" width="36.85546875" style="1" customWidth="1"/>
    <col min="8204" max="8210" width="14.28515625" style="1" customWidth="1"/>
    <col min="8211" max="8425" width="9.140625" style="1"/>
    <col min="8426" max="8426" width="38.5703125" style="1" customWidth="1"/>
    <col min="8427" max="8427" width="6.5703125" style="1" customWidth="1"/>
    <col min="8428" max="8428" width="7.7109375" style="1" bestFit="1" customWidth="1"/>
    <col min="8429" max="8429" width="7.28515625" style="1" customWidth="1"/>
    <col min="8430" max="8430" width="6.5703125" style="1" bestFit="1" customWidth="1"/>
    <col min="8431" max="8431" width="7.28515625" style="1" bestFit="1" customWidth="1"/>
    <col min="8432" max="8432" width="8.140625" style="1" customWidth="1"/>
    <col min="8433" max="8433" width="7.140625" style="1" customWidth="1"/>
    <col min="8434" max="8434" width="7.7109375" style="1" bestFit="1" customWidth="1"/>
    <col min="8435" max="8435" width="7.28515625" style="1" customWidth="1"/>
    <col min="8436" max="8436" width="7" style="1" customWidth="1"/>
    <col min="8437" max="8437" width="7.5703125" style="1" customWidth="1"/>
    <col min="8438" max="8438" width="7.140625" style="1" customWidth="1"/>
    <col min="8439" max="8439" width="7" style="1" customWidth="1"/>
    <col min="8440" max="8440" width="7.5703125" style="1" customWidth="1"/>
    <col min="8441" max="8441" width="7.140625" style="1" customWidth="1"/>
    <col min="8442" max="8458" width="8.7109375" style="1" customWidth="1"/>
    <col min="8459" max="8459" width="36.85546875" style="1" customWidth="1"/>
    <col min="8460" max="8466" width="14.28515625" style="1" customWidth="1"/>
    <col min="8467" max="8681" width="9.140625" style="1"/>
    <col min="8682" max="8682" width="38.5703125" style="1" customWidth="1"/>
    <col min="8683" max="8683" width="6.5703125" style="1" customWidth="1"/>
    <col min="8684" max="8684" width="7.7109375" style="1" bestFit="1" customWidth="1"/>
    <col min="8685" max="8685" width="7.28515625" style="1" customWidth="1"/>
    <col min="8686" max="8686" width="6.5703125" style="1" bestFit="1" customWidth="1"/>
    <col min="8687" max="8687" width="7.28515625" style="1" bestFit="1" customWidth="1"/>
    <col min="8688" max="8688" width="8.140625" style="1" customWidth="1"/>
    <col min="8689" max="8689" width="7.140625" style="1" customWidth="1"/>
    <col min="8690" max="8690" width="7.7109375" style="1" bestFit="1" customWidth="1"/>
    <col min="8691" max="8691" width="7.28515625" style="1" customWidth="1"/>
    <col min="8692" max="8692" width="7" style="1" customWidth="1"/>
    <col min="8693" max="8693" width="7.5703125" style="1" customWidth="1"/>
    <col min="8694" max="8694" width="7.140625" style="1" customWidth="1"/>
    <col min="8695" max="8695" width="7" style="1" customWidth="1"/>
    <col min="8696" max="8696" width="7.5703125" style="1" customWidth="1"/>
    <col min="8697" max="8697" width="7.140625" style="1" customWidth="1"/>
    <col min="8698" max="8714" width="8.7109375" style="1" customWidth="1"/>
    <col min="8715" max="8715" width="36.85546875" style="1" customWidth="1"/>
    <col min="8716" max="8722" width="14.28515625" style="1" customWidth="1"/>
    <col min="8723" max="8937" width="9.140625" style="1"/>
    <col min="8938" max="8938" width="38.5703125" style="1" customWidth="1"/>
    <col min="8939" max="8939" width="6.5703125" style="1" customWidth="1"/>
    <col min="8940" max="8940" width="7.7109375" style="1" bestFit="1" customWidth="1"/>
    <col min="8941" max="8941" width="7.28515625" style="1" customWidth="1"/>
    <col min="8942" max="8942" width="6.5703125" style="1" bestFit="1" customWidth="1"/>
    <col min="8943" max="8943" width="7.28515625" style="1" bestFit="1" customWidth="1"/>
    <col min="8944" max="8944" width="8.140625" style="1" customWidth="1"/>
    <col min="8945" max="8945" width="7.140625" style="1" customWidth="1"/>
    <col min="8946" max="8946" width="7.7109375" style="1" bestFit="1" customWidth="1"/>
    <col min="8947" max="8947" width="7.28515625" style="1" customWidth="1"/>
    <col min="8948" max="8948" width="7" style="1" customWidth="1"/>
    <col min="8949" max="8949" width="7.5703125" style="1" customWidth="1"/>
    <col min="8950" max="8950" width="7.140625" style="1" customWidth="1"/>
    <col min="8951" max="8951" width="7" style="1" customWidth="1"/>
    <col min="8952" max="8952" width="7.5703125" style="1" customWidth="1"/>
    <col min="8953" max="8953" width="7.140625" style="1" customWidth="1"/>
    <col min="8954" max="8970" width="8.7109375" style="1" customWidth="1"/>
    <col min="8971" max="8971" width="36.85546875" style="1" customWidth="1"/>
    <col min="8972" max="8978" width="14.28515625" style="1" customWidth="1"/>
    <col min="8979" max="9193" width="9.140625" style="1"/>
    <col min="9194" max="9194" width="38.5703125" style="1" customWidth="1"/>
    <col min="9195" max="9195" width="6.5703125" style="1" customWidth="1"/>
    <col min="9196" max="9196" width="7.7109375" style="1" bestFit="1" customWidth="1"/>
    <col min="9197" max="9197" width="7.28515625" style="1" customWidth="1"/>
    <col min="9198" max="9198" width="6.5703125" style="1" bestFit="1" customWidth="1"/>
    <col min="9199" max="9199" width="7.28515625" style="1" bestFit="1" customWidth="1"/>
    <col min="9200" max="9200" width="8.140625" style="1" customWidth="1"/>
    <col min="9201" max="9201" width="7.140625" style="1" customWidth="1"/>
    <col min="9202" max="9202" width="7.7109375" style="1" bestFit="1" customWidth="1"/>
    <col min="9203" max="9203" width="7.28515625" style="1" customWidth="1"/>
    <col min="9204" max="9204" width="7" style="1" customWidth="1"/>
    <col min="9205" max="9205" width="7.5703125" style="1" customWidth="1"/>
    <col min="9206" max="9206" width="7.140625" style="1" customWidth="1"/>
    <col min="9207" max="9207" width="7" style="1" customWidth="1"/>
    <col min="9208" max="9208" width="7.5703125" style="1" customWidth="1"/>
    <col min="9209" max="9209" width="7.140625" style="1" customWidth="1"/>
    <col min="9210" max="9226" width="8.7109375" style="1" customWidth="1"/>
    <col min="9227" max="9227" width="36.85546875" style="1" customWidth="1"/>
    <col min="9228" max="9234" width="14.28515625" style="1" customWidth="1"/>
    <col min="9235" max="9449" width="9.140625" style="1"/>
    <col min="9450" max="9450" width="38.5703125" style="1" customWidth="1"/>
    <col min="9451" max="9451" width="6.5703125" style="1" customWidth="1"/>
    <col min="9452" max="9452" width="7.7109375" style="1" bestFit="1" customWidth="1"/>
    <col min="9453" max="9453" width="7.28515625" style="1" customWidth="1"/>
    <col min="9454" max="9454" width="6.5703125" style="1" bestFit="1" customWidth="1"/>
    <col min="9455" max="9455" width="7.28515625" style="1" bestFit="1" customWidth="1"/>
    <col min="9456" max="9456" width="8.140625" style="1" customWidth="1"/>
    <col min="9457" max="9457" width="7.140625" style="1" customWidth="1"/>
    <col min="9458" max="9458" width="7.7109375" style="1" bestFit="1" customWidth="1"/>
    <col min="9459" max="9459" width="7.28515625" style="1" customWidth="1"/>
    <col min="9460" max="9460" width="7" style="1" customWidth="1"/>
    <col min="9461" max="9461" width="7.5703125" style="1" customWidth="1"/>
    <col min="9462" max="9462" width="7.140625" style="1" customWidth="1"/>
    <col min="9463" max="9463" width="7" style="1" customWidth="1"/>
    <col min="9464" max="9464" width="7.5703125" style="1" customWidth="1"/>
    <col min="9465" max="9465" width="7.140625" style="1" customWidth="1"/>
    <col min="9466" max="9482" width="8.7109375" style="1" customWidth="1"/>
    <col min="9483" max="9483" width="36.85546875" style="1" customWidth="1"/>
    <col min="9484" max="9490" width="14.28515625" style="1" customWidth="1"/>
    <col min="9491" max="9705" width="9.140625" style="1"/>
    <col min="9706" max="9706" width="38.5703125" style="1" customWidth="1"/>
    <col min="9707" max="9707" width="6.5703125" style="1" customWidth="1"/>
    <col min="9708" max="9708" width="7.7109375" style="1" bestFit="1" customWidth="1"/>
    <col min="9709" max="9709" width="7.28515625" style="1" customWidth="1"/>
    <col min="9710" max="9710" width="6.5703125" style="1" bestFit="1" customWidth="1"/>
    <col min="9711" max="9711" width="7.28515625" style="1" bestFit="1" customWidth="1"/>
    <col min="9712" max="9712" width="8.140625" style="1" customWidth="1"/>
    <col min="9713" max="9713" width="7.140625" style="1" customWidth="1"/>
    <col min="9714" max="9714" width="7.7109375" style="1" bestFit="1" customWidth="1"/>
    <col min="9715" max="9715" width="7.28515625" style="1" customWidth="1"/>
    <col min="9716" max="9716" width="7" style="1" customWidth="1"/>
    <col min="9717" max="9717" width="7.5703125" style="1" customWidth="1"/>
    <col min="9718" max="9718" width="7.140625" style="1" customWidth="1"/>
    <col min="9719" max="9719" width="7" style="1" customWidth="1"/>
    <col min="9720" max="9720" width="7.5703125" style="1" customWidth="1"/>
    <col min="9721" max="9721" width="7.140625" style="1" customWidth="1"/>
    <col min="9722" max="9738" width="8.7109375" style="1" customWidth="1"/>
    <col min="9739" max="9739" width="36.85546875" style="1" customWidth="1"/>
    <col min="9740" max="9746" width="14.28515625" style="1" customWidth="1"/>
    <col min="9747" max="9961" width="9.140625" style="1"/>
    <col min="9962" max="9962" width="38.5703125" style="1" customWidth="1"/>
    <col min="9963" max="9963" width="6.5703125" style="1" customWidth="1"/>
    <col min="9964" max="9964" width="7.7109375" style="1" bestFit="1" customWidth="1"/>
    <col min="9965" max="9965" width="7.28515625" style="1" customWidth="1"/>
    <col min="9966" max="9966" width="6.5703125" style="1" bestFit="1" customWidth="1"/>
    <col min="9967" max="9967" width="7.28515625" style="1" bestFit="1" customWidth="1"/>
    <col min="9968" max="9968" width="8.140625" style="1" customWidth="1"/>
    <col min="9969" max="9969" width="7.140625" style="1" customWidth="1"/>
    <col min="9970" max="9970" width="7.7109375" style="1" bestFit="1" customWidth="1"/>
    <col min="9971" max="9971" width="7.28515625" style="1" customWidth="1"/>
    <col min="9972" max="9972" width="7" style="1" customWidth="1"/>
    <col min="9973" max="9973" width="7.5703125" style="1" customWidth="1"/>
    <col min="9974" max="9974" width="7.140625" style="1" customWidth="1"/>
    <col min="9975" max="9975" width="7" style="1" customWidth="1"/>
    <col min="9976" max="9976" width="7.5703125" style="1" customWidth="1"/>
    <col min="9977" max="9977" width="7.140625" style="1" customWidth="1"/>
    <col min="9978" max="9994" width="8.7109375" style="1" customWidth="1"/>
    <col min="9995" max="9995" width="36.85546875" style="1" customWidth="1"/>
    <col min="9996" max="10002" width="14.28515625" style="1" customWidth="1"/>
    <col min="10003" max="10217" width="9.140625" style="1"/>
    <col min="10218" max="10218" width="38.5703125" style="1" customWidth="1"/>
    <col min="10219" max="10219" width="6.5703125" style="1" customWidth="1"/>
    <col min="10220" max="10220" width="7.7109375" style="1" bestFit="1" customWidth="1"/>
    <col min="10221" max="10221" width="7.28515625" style="1" customWidth="1"/>
    <col min="10222" max="10222" width="6.5703125" style="1" bestFit="1" customWidth="1"/>
    <col min="10223" max="10223" width="7.28515625" style="1" bestFit="1" customWidth="1"/>
    <col min="10224" max="10224" width="8.140625" style="1" customWidth="1"/>
    <col min="10225" max="10225" width="7.140625" style="1" customWidth="1"/>
    <col min="10226" max="10226" width="7.7109375" style="1" bestFit="1" customWidth="1"/>
    <col min="10227" max="10227" width="7.28515625" style="1" customWidth="1"/>
    <col min="10228" max="10228" width="7" style="1" customWidth="1"/>
    <col min="10229" max="10229" width="7.5703125" style="1" customWidth="1"/>
    <col min="10230" max="10230" width="7.140625" style="1" customWidth="1"/>
    <col min="10231" max="10231" width="7" style="1" customWidth="1"/>
    <col min="10232" max="10232" width="7.5703125" style="1" customWidth="1"/>
    <col min="10233" max="10233" width="7.140625" style="1" customWidth="1"/>
    <col min="10234" max="10250" width="8.7109375" style="1" customWidth="1"/>
    <col min="10251" max="10251" width="36.85546875" style="1" customWidth="1"/>
    <col min="10252" max="10258" width="14.28515625" style="1" customWidth="1"/>
    <col min="10259" max="10473" width="9.140625" style="1"/>
    <col min="10474" max="10474" width="38.5703125" style="1" customWidth="1"/>
    <col min="10475" max="10475" width="6.5703125" style="1" customWidth="1"/>
    <col min="10476" max="10476" width="7.7109375" style="1" bestFit="1" customWidth="1"/>
    <col min="10477" max="10477" width="7.28515625" style="1" customWidth="1"/>
    <col min="10478" max="10478" width="6.5703125" style="1" bestFit="1" customWidth="1"/>
    <col min="10479" max="10479" width="7.28515625" style="1" bestFit="1" customWidth="1"/>
    <col min="10480" max="10480" width="8.140625" style="1" customWidth="1"/>
    <col min="10481" max="10481" width="7.140625" style="1" customWidth="1"/>
    <col min="10482" max="10482" width="7.7109375" style="1" bestFit="1" customWidth="1"/>
    <col min="10483" max="10483" width="7.28515625" style="1" customWidth="1"/>
    <col min="10484" max="10484" width="7" style="1" customWidth="1"/>
    <col min="10485" max="10485" width="7.5703125" style="1" customWidth="1"/>
    <col min="10486" max="10486" width="7.140625" style="1" customWidth="1"/>
    <col min="10487" max="10487" width="7" style="1" customWidth="1"/>
    <col min="10488" max="10488" width="7.5703125" style="1" customWidth="1"/>
    <col min="10489" max="10489" width="7.140625" style="1" customWidth="1"/>
    <col min="10490" max="10506" width="8.7109375" style="1" customWidth="1"/>
    <col min="10507" max="10507" width="36.85546875" style="1" customWidth="1"/>
    <col min="10508" max="10514" width="14.28515625" style="1" customWidth="1"/>
    <col min="10515" max="10729" width="9.140625" style="1"/>
    <col min="10730" max="10730" width="38.5703125" style="1" customWidth="1"/>
    <col min="10731" max="10731" width="6.5703125" style="1" customWidth="1"/>
    <col min="10732" max="10732" width="7.7109375" style="1" bestFit="1" customWidth="1"/>
    <col min="10733" max="10733" width="7.28515625" style="1" customWidth="1"/>
    <col min="10734" max="10734" width="6.5703125" style="1" bestFit="1" customWidth="1"/>
    <col min="10735" max="10735" width="7.28515625" style="1" bestFit="1" customWidth="1"/>
    <col min="10736" max="10736" width="8.140625" style="1" customWidth="1"/>
    <col min="10737" max="10737" width="7.140625" style="1" customWidth="1"/>
    <col min="10738" max="10738" width="7.7109375" style="1" bestFit="1" customWidth="1"/>
    <col min="10739" max="10739" width="7.28515625" style="1" customWidth="1"/>
    <col min="10740" max="10740" width="7" style="1" customWidth="1"/>
    <col min="10741" max="10741" width="7.5703125" style="1" customWidth="1"/>
    <col min="10742" max="10742" width="7.140625" style="1" customWidth="1"/>
    <col min="10743" max="10743" width="7" style="1" customWidth="1"/>
    <col min="10744" max="10744" width="7.5703125" style="1" customWidth="1"/>
    <col min="10745" max="10745" width="7.140625" style="1" customWidth="1"/>
    <col min="10746" max="10762" width="8.7109375" style="1" customWidth="1"/>
    <col min="10763" max="10763" width="36.85546875" style="1" customWidth="1"/>
    <col min="10764" max="10770" width="14.28515625" style="1" customWidth="1"/>
    <col min="10771" max="10985" width="9.140625" style="1"/>
    <col min="10986" max="10986" width="38.5703125" style="1" customWidth="1"/>
    <col min="10987" max="10987" width="6.5703125" style="1" customWidth="1"/>
    <col min="10988" max="10988" width="7.7109375" style="1" bestFit="1" customWidth="1"/>
    <col min="10989" max="10989" width="7.28515625" style="1" customWidth="1"/>
    <col min="10990" max="10990" width="6.5703125" style="1" bestFit="1" customWidth="1"/>
    <col min="10991" max="10991" width="7.28515625" style="1" bestFit="1" customWidth="1"/>
    <col min="10992" max="10992" width="8.140625" style="1" customWidth="1"/>
    <col min="10993" max="10993" width="7.140625" style="1" customWidth="1"/>
    <col min="10994" max="10994" width="7.7109375" style="1" bestFit="1" customWidth="1"/>
    <col min="10995" max="10995" width="7.28515625" style="1" customWidth="1"/>
    <col min="10996" max="10996" width="7" style="1" customWidth="1"/>
    <col min="10997" max="10997" width="7.5703125" style="1" customWidth="1"/>
    <col min="10998" max="10998" width="7.140625" style="1" customWidth="1"/>
    <col min="10999" max="10999" width="7" style="1" customWidth="1"/>
    <col min="11000" max="11000" width="7.5703125" style="1" customWidth="1"/>
    <col min="11001" max="11001" width="7.140625" style="1" customWidth="1"/>
    <col min="11002" max="11018" width="8.7109375" style="1" customWidth="1"/>
    <col min="11019" max="11019" width="36.85546875" style="1" customWidth="1"/>
    <col min="11020" max="11026" width="14.28515625" style="1" customWidth="1"/>
    <col min="11027" max="11241" width="9.140625" style="1"/>
    <col min="11242" max="11242" width="38.5703125" style="1" customWidth="1"/>
    <col min="11243" max="11243" width="6.5703125" style="1" customWidth="1"/>
    <col min="11244" max="11244" width="7.7109375" style="1" bestFit="1" customWidth="1"/>
    <col min="11245" max="11245" width="7.28515625" style="1" customWidth="1"/>
    <col min="11246" max="11246" width="6.5703125" style="1" bestFit="1" customWidth="1"/>
    <col min="11247" max="11247" width="7.28515625" style="1" bestFit="1" customWidth="1"/>
    <col min="11248" max="11248" width="8.140625" style="1" customWidth="1"/>
    <col min="11249" max="11249" width="7.140625" style="1" customWidth="1"/>
    <col min="11250" max="11250" width="7.7109375" style="1" bestFit="1" customWidth="1"/>
    <col min="11251" max="11251" width="7.28515625" style="1" customWidth="1"/>
    <col min="11252" max="11252" width="7" style="1" customWidth="1"/>
    <col min="11253" max="11253" width="7.5703125" style="1" customWidth="1"/>
    <col min="11254" max="11254" width="7.140625" style="1" customWidth="1"/>
    <col min="11255" max="11255" width="7" style="1" customWidth="1"/>
    <col min="11256" max="11256" width="7.5703125" style="1" customWidth="1"/>
    <col min="11257" max="11257" width="7.140625" style="1" customWidth="1"/>
    <col min="11258" max="11274" width="8.7109375" style="1" customWidth="1"/>
    <col min="11275" max="11275" width="36.85546875" style="1" customWidth="1"/>
    <col min="11276" max="11282" width="14.28515625" style="1" customWidth="1"/>
    <col min="11283" max="11497" width="9.140625" style="1"/>
    <col min="11498" max="11498" width="38.5703125" style="1" customWidth="1"/>
    <col min="11499" max="11499" width="6.5703125" style="1" customWidth="1"/>
    <col min="11500" max="11500" width="7.7109375" style="1" bestFit="1" customWidth="1"/>
    <col min="11501" max="11501" width="7.28515625" style="1" customWidth="1"/>
    <col min="11502" max="11502" width="6.5703125" style="1" bestFit="1" customWidth="1"/>
    <col min="11503" max="11503" width="7.28515625" style="1" bestFit="1" customWidth="1"/>
    <col min="11504" max="11504" width="8.140625" style="1" customWidth="1"/>
    <col min="11505" max="11505" width="7.140625" style="1" customWidth="1"/>
    <col min="11506" max="11506" width="7.7109375" style="1" bestFit="1" customWidth="1"/>
    <col min="11507" max="11507" width="7.28515625" style="1" customWidth="1"/>
    <col min="11508" max="11508" width="7" style="1" customWidth="1"/>
    <col min="11509" max="11509" width="7.5703125" style="1" customWidth="1"/>
    <col min="11510" max="11510" width="7.140625" style="1" customWidth="1"/>
    <col min="11511" max="11511" width="7" style="1" customWidth="1"/>
    <col min="11512" max="11512" width="7.5703125" style="1" customWidth="1"/>
    <col min="11513" max="11513" width="7.140625" style="1" customWidth="1"/>
    <col min="11514" max="11530" width="8.7109375" style="1" customWidth="1"/>
    <col min="11531" max="11531" width="36.85546875" style="1" customWidth="1"/>
    <col min="11532" max="11538" width="14.28515625" style="1" customWidth="1"/>
    <col min="11539" max="11753" width="9.140625" style="1"/>
    <col min="11754" max="11754" width="38.5703125" style="1" customWidth="1"/>
    <col min="11755" max="11755" width="6.5703125" style="1" customWidth="1"/>
    <col min="11756" max="11756" width="7.7109375" style="1" bestFit="1" customWidth="1"/>
    <col min="11757" max="11757" width="7.28515625" style="1" customWidth="1"/>
    <col min="11758" max="11758" width="6.5703125" style="1" bestFit="1" customWidth="1"/>
    <col min="11759" max="11759" width="7.28515625" style="1" bestFit="1" customWidth="1"/>
    <col min="11760" max="11760" width="8.140625" style="1" customWidth="1"/>
    <col min="11761" max="11761" width="7.140625" style="1" customWidth="1"/>
    <col min="11762" max="11762" width="7.7109375" style="1" bestFit="1" customWidth="1"/>
    <col min="11763" max="11763" width="7.28515625" style="1" customWidth="1"/>
    <col min="11764" max="11764" width="7" style="1" customWidth="1"/>
    <col min="11765" max="11765" width="7.5703125" style="1" customWidth="1"/>
    <col min="11766" max="11766" width="7.140625" style="1" customWidth="1"/>
    <col min="11767" max="11767" width="7" style="1" customWidth="1"/>
    <col min="11768" max="11768" width="7.5703125" style="1" customWidth="1"/>
    <col min="11769" max="11769" width="7.140625" style="1" customWidth="1"/>
    <col min="11770" max="11786" width="8.7109375" style="1" customWidth="1"/>
    <col min="11787" max="11787" width="36.85546875" style="1" customWidth="1"/>
    <col min="11788" max="11794" width="14.28515625" style="1" customWidth="1"/>
    <col min="11795" max="12009" width="9.140625" style="1"/>
    <col min="12010" max="12010" width="38.5703125" style="1" customWidth="1"/>
    <col min="12011" max="12011" width="6.5703125" style="1" customWidth="1"/>
    <col min="12012" max="12012" width="7.7109375" style="1" bestFit="1" customWidth="1"/>
    <col min="12013" max="12013" width="7.28515625" style="1" customWidth="1"/>
    <col min="12014" max="12014" width="6.5703125" style="1" bestFit="1" customWidth="1"/>
    <col min="12015" max="12015" width="7.28515625" style="1" bestFit="1" customWidth="1"/>
    <col min="12016" max="12016" width="8.140625" style="1" customWidth="1"/>
    <col min="12017" max="12017" width="7.140625" style="1" customWidth="1"/>
    <col min="12018" max="12018" width="7.7109375" style="1" bestFit="1" customWidth="1"/>
    <col min="12019" max="12019" width="7.28515625" style="1" customWidth="1"/>
    <col min="12020" max="12020" width="7" style="1" customWidth="1"/>
    <col min="12021" max="12021" width="7.5703125" style="1" customWidth="1"/>
    <col min="12022" max="12022" width="7.140625" style="1" customWidth="1"/>
    <col min="12023" max="12023" width="7" style="1" customWidth="1"/>
    <col min="12024" max="12024" width="7.5703125" style="1" customWidth="1"/>
    <col min="12025" max="12025" width="7.140625" style="1" customWidth="1"/>
    <col min="12026" max="12042" width="8.7109375" style="1" customWidth="1"/>
    <col min="12043" max="12043" width="36.85546875" style="1" customWidth="1"/>
    <col min="12044" max="12050" width="14.28515625" style="1" customWidth="1"/>
    <col min="12051" max="12265" width="9.140625" style="1"/>
    <col min="12266" max="12266" width="38.5703125" style="1" customWidth="1"/>
    <col min="12267" max="12267" width="6.5703125" style="1" customWidth="1"/>
    <col min="12268" max="12268" width="7.7109375" style="1" bestFit="1" customWidth="1"/>
    <col min="12269" max="12269" width="7.28515625" style="1" customWidth="1"/>
    <col min="12270" max="12270" width="6.5703125" style="1" bestFit="1" customWidth="1"/>
    <col min="12271" max="12271" width="7.28515625" style="1" bestFit="1" customWidth="1"/>
    <col min="12272" max="12272" width="8.140625" style="1" customWidth="1"/>
    <col min="12273" max="12273" width="7.140625" style="1" customWidth="1"/>
    <col min="12274" max="12274" width="7.7109375" style="1" bestFit="1" customWidth="1"/>
    <col min="12275" max="12275" width="7.28515625" style="1" customWidth="1"/>
    <col min="12276" max="12276" width="7" style="1" customWidth="1"/>
    <col min="12277" max="12277" width="7.5703125" style="1" customWidth="1"/>
    <col min="12278" max="12278" width="7.140625" style="1" customWidth="1"/>
    <col min="12279" max="12279" width="7" style="1" customWidth="1"/>
    <col min="12280" max="12280" width="7.5703125" style="1" customWidth="1"/>
    <col min="12281" max="12281" width="7.140625" style="1" customWidth="1"/>
    <col min="12282" max="12298" width="8.7109375" style="1" customWidth="1"/>
    <col min="12299" max="12299" width="36.85546875" style="1" customWidth="1"/>
    <col min="12300" max="12306" width="14.28515625" style="1" customWidth="1"/>
    <col min="12307" max="12521" width="9.140625" style="1"/>
    <col min="12522" max="12522" width="38.5703125" style="1" customWidth="1"/>
    <col min="12523" max="12523" width="6.5703125" style="1" customWidth="1"/>
    <col min="12524" max="12524" width="7.7109375" style="1" bestFit="1" customWidth="1"/>
    <col min="12525" max="12525" width="7.28515625" style="1" customWidth="1"/>
    <col min="12526" max="12526" width="6.5703125" style="1" bestFit="1" customWidth="1"/>
    <col min="12527" max="12527" width="7.28515625" style="1" bestFit="1" customWidth="1"/>
    <col min="12528" max="12528" width="8.140625" style="1" customWidth="1"/>
    <col min="12529" max="12529" width="7.140625" style="1" customWidth="1"/>
    <col min="12530" max="12530" width="7.7109375" style="1" bestFit="1" customWidth="1"/>
    <col min="12531" max="12531" width="7.28515625" style="1" customWidth="1"/>
    <col min="12532" max="12532" width="7" style="1" customWidth="1"/>
    <col min="12533" max="12533" width="7.5703125" style="1" customWidth="1"/>
    <col min="12534" max="12534" width="7.140625" style="1" customWidth="1"/>
    <col min="12535" max="12535" width="7" style="1" customWidth="1"/>
    <col min="12536" max="12536" width="7.5703125" style="1" customWidth="1"/>
    <col min="12537" max="12537" width="7.140625" style="1" customWidth="1"/>
    <col min="12538" max="12554" width="8.7109375" style="1" customWidth="1"/>
    <col min="12555" max="12555" width="36.85546875" style="1" customWidth="1"/>
    <col min="12556" max="12562" width="14.28515625" style="1" customWidth="1"/>
    <col min="12563" max="12777" width="9.140625" style="1"/>
    <col min="12778" max="12778" width="38.5703125" style="1" customWidth="1"/>
    <col min="12779" max="12779" width="6.5703125" style="1" customWidth="1"/>
    <col min="12780" max="12780" width="7.7109375" style="1" bestFit="1" customWidth="1"/>
    <col min="12781" max="12781" width="7.28515625" style="1" customWidth="1"/>
    <col min="12782" max="12782" width="6.5703125" style="1" bestFit="1" customWidth="1"/>
    <col min="12783" max="12783" width="7.28515625" style="1" bestFit="1" customWidth="1"/>
    <col min="12784" max="12784" width="8.140625" style="1" customWidth="1"/>
    <col min="12785" max="12785" width="7.140625" style="1" customWidth="1"/>
    <col min="12786" max="12786" width="7.7109375" style="1" bestFit="1" customWidth="1"/>
    <col min="12787" max="12787" width="7.28515625" style="1" customWidth="1"/>
    <col min="12788" max="12788" width="7" style="1" customWidth="1"/>
    <col min="12789" max="12789" width="7.5703125" style="1" customWidth="1"/>
    <col min="12790" max="12790" width="7.140625" style="1" customWidth="1"/>
    <col min="12791" max="12791" width="7" style="1" customWidth="1"/>
    <col min="12792" max="12792" width="7.5703125" style="1" customWidth="1"/>
    <col min="12793" max="12793" width="7.140625" style="1" customWidth="1"/>
    <col min="12794" max="12810" width="8.7109375" style="1" customWidth="1"/>
    <col min="12811" max="12811" width="36.85546875" style="1" customWidth="1"/>
    <col min="12812" max="12818" width="14.28515625" style="1" customWidth="1"/>
    <col min="12819" max="13033" width="9.140625" style="1"/>
    <col min="13034" max="13034" width="38.5703125" style="1" customWidth="1"/>
    <col min="13035" max="13035" width="6.5703125" style="1" customWidth="1"/>
    <col min="13036" max="13036" width="7.7109375" style="1" bestFit="1" customWidth="1"/>
    <col min="13037" max="13037" width="7.28515625" style="1" customWidth="1"/>
    <col min="13038" max="13038" width="6.5703125" style="1" bestFit="1" customWidth="1"/>
    <col min="13039" max="13039" width="7.28515625" style="1" bestFit="1" customWidth="1"/>
    <col min="13040" max="13040" width="8.140625" style="1" customWidth="1"/>
    <col min="13041" max="13041" width="7.140625" style="1" customWidth="1"/>
    <col min="13042" max="13042" width="7.7109375" style="1" bestFit="1" customWidth="1"/>
    <col min="13043" max="13043" width="7.28515625" style="1" customWidth="1"/>
    <col min="13044" max="13044" width="7" style="1" customWidth="1"/>
    <col min="13045" max="13045" width="7.5703125" style="1" customWidth="1"/>
    <col min="13046" max="13046" width="7.140625" style="1" customWidth="1"/>
    <col min="13047" max="13047" width="7" style="1" customWidth="1"/>
    <col min="13048" max="13048" width="7.5703125" style="1" customWidth="1"/>
    <col min="13049" max="13049" width="7.140625" style="1" customWidth="1"/>
    <col min="13050" max="13066" width="8.7109375" style="1" customWidth="1"/>
    <col min="13067" max="13067" width="36.85546875" style="1" customWidth="1"/>
    <col min="13068" max="13074" width="14.28515625" style="1" customWidth="1"/>
    <col min="13075" max="13289" width="9.140625" style="1"/>
    <col min="13290" max="13290" width="38.5703125" style="1" customWidth="1"/>
    <col min="13291" max="13291" width="6.5703125" style="1" customWidth="1"/>
    <col min="13292" max="13292" width="7.7109375" style="1" bestFit="1" customWidth="1"/>
    <col min="13293" max="13293" width="7.28515625" style="1" customWidth="1"/>
    <col min="13294" max="13294" width="6.5703125" style="1" bestFit="1" customWidth="1"/>
    <col min="13295" max="13295" width="7.28515625" style="1" bestFit="1" customWidth="1"/>
    <col min="13296" max="13296" width="8.140625" style="1" customWidth="1"/>
    <col min="13297" max="13297" width="7.140625" style="1" customWidth="1"/>
    <col min="13298" max="13298" width="7.7109375" style="1" bestFit="1" customWidth="1"/>
    <col min="13299" max="13299" width="7.28515625" style="1" customWidth="1"/>
    <col min="13300" max="13300" width="7" style="1" customWidth="1"/>
    <col min="13301" max="13301" width="7.5703125" style="1" customWidth="1"/>
    <col min="13302" max="13302" width="7.140625" style="1" customWidth="1"/>
    <col min="13303" max="13303" width="7" style="1" customWidth="1"/>
    <col min="13304" max="13304" width="7.5703125" style="1" customWidth="1"/>
    <col min="13305" max="13305" width="7.140625" style="1" customWidth="1"/>
    <col min="13306" max="13322" width="8.7109375" style="1" customWidth="1"/>
    <col min="13323" max="13323" width="36.85546875" style="1" customWidth="1"/>
    <col min="13324" max="13330" width="14.28515625" style="1" customWidth="1"/>
    <col min="13331" max="13545" width="9.140625" style="1"/>
    <col min="13546" max="13546" width="38.5703125" style="1" customWidth="1"/>
    <col min="13547" max="13547" width="6.5703125" style="1" customWidth="1"/>
    <col min="13548" max="13548" width="7.7109375" style="1" bestFit="1" customWidth="1"/>
    <col min="13549" max="13549" width="7.28515625" style="1" customWidth="1"/>
    <col min="13550" max="13550" width="6.5703125" style="1" bestFit="1" customWidth="1"/>
    <col min="13551" max="13551" width="7.28515625" style="1" bestFit="1" customWidth="1"/>
    <col min="13552" max="13552" width="8.140625" style="1" customWidth="1"/>
    <col min="13553" max="13553" width="7.140625" style="1" customWidth="1"/>
    <col min="13554" max="13554" width="7.7109375" style="1" bestFit="1" customWidth="1"/>
    <col min="13555" max="13555" width="7.28515625" style="1" customWidth="1"/>
    <col min="13556" max="13556" width="7" style="1" customWidth="1"/>
    <col min="13557" max="13557" width="7.5703125" style="1" customWidth="1"/>
    <col min="13558" max="13558" width="7.140625" style="1" customWidth="1"/>
    <col min="13559" max="13559" width="7" style="1" customWidth="1"/>
    <col min="13560" max="13560" width="7.5703125" style="1" customWidth="1"/>
    <col min="13561" max="13561" width="7.140625" style="1" customWidth="1"/>
    <col min="13562" max="13578" width="8.7109375" style="1" customWidth="1"/>
    <col min="13579" max="13579" width="36.85546875" style="1" customWidth="1"/>
    <col min="13580" max="13586" width="14.28515625" style="1" customWidth="1"/>
    <col min="13587" max="13801" width="9.140625" style="1"/>
    <col min="13802" max="13802" width="38.5703125" style="1" customWidth="1"/>
    <col min="13803" max="13803" width="6.5703125" style="1" customWidth="1"/>
    <col min="13804" max="13804" width="7.7109375" style="1" bestFit="1" customWidth="1"/>
    <col min="13805" max="13805" width="7.28515625" style="1" customWidth="1"/>
    <col min="13806" max="13806" width="6.5703125" style="1" bestFit="1" customWidth="1"/>
    <col min="13807" max="13807" width="7.28515625" style="1" bestFit="1" customWidth="1"/>
    <col min="13808" max="13808" width="8.140625" style="1" customWidth="1"/>
    <col min="13809" max="13809" width="7.140625" style="1" customWidth="1"/>
    <col min="13810" max="13810" width="7.7109375" style="1" bestFit="1" customWidth="1"/>
    <col min="13811" max="13811" width="7.28515625" style="1" customWidth="1"/>
    <col min="13812" max="13812" width="7" style="1" customWidth="1"/>
    <col min="13813" max="13813" width="7.5703125" style="1" customWidth="1"/>
    <col min="13814" max="13814" width="7.140625" style="1" customWidth="1"/>
    <col min="13815" max="13815" width="7" style="1" customWidth="1"/>
    <col min="13816" max="13816" width="7.5703125" style="1" customWidth="1"/>
    <col min="13817" max="13817" width="7.140625" style="1" customWidth="1"/>
    <col min="13818" max="13834" width="8.7109375" style="1" customWidth="1"/>
    <col min="13835" max="13835" width="36.85546875" style="1" customWidth="1"/>
    <col min="13836" max="13842" width="14.28515625" style="1" customWidth="1"/>
    <col min="13843" max="14057" width="9.140625" style="1"/>
    <col min="14058" max="14058" width="38.5703125" style="1" customWidth="1"/>
    <col min="14059" max="14059" width="6.5703125" style="1" customWidth="1"/>
    <col min="14060" max="14060" width="7.7109375" style="1" bestFit="1" customWidth="1"/>
    <col min="14061" max="14061" width="7.28515625" style="1" customWidth="1"/>
    <col min="14062" max="14062" width="6.5703125" style="1" bestFit="1" customWidth="1"/>
    <col min="14063" max="14063" width="7.28515625" style="1" bestFit="1" customWidth="1"/>
    <col min="14064" max="14064" width="8.140625" style="1" customWidth="1"/>
    <col min="14065" max="14065" width="7.140625" style="1" customWidth="1"/>
    <col min="14066" max="14066" width="7.7109375" style="1" bestFit="1" customWidth="1"/>
    <col min="14067" max="14067" width="7.28515625" style="1" customWidth="1"/>
    <col min="14068" max="14068" width="7" style="1" customWidth="1"/>
    <col min="14069" max="14069" width="7.5703125" style="1" customWidth="1"/>
    <col min="14070" max="14070" width="7.140625" style="1" customWidth="1"/>
    <col min="14071" max="14071" width="7" style="1" customWidth="1"/>
    <col min="14072" max="14072" width="7.5703125" style="1" customWidth="1"/>
    <col min="14073" max="14073" width="7.140625" style="1" customWidth="1"/>
    <col min="14074" max="14090" width="8.7109375" style="1" customWidth="1"/>
    <col min="14091" max="14091" width="36.85546875" style="1" customWidth="1"/>
    <col min="14092" max="14098" width="14.28515625" style="1" customWidth="1"/>
    <col min="14099" max="14313" width="9.140625" style="1"/>
    <col min="14314" max="14314" width="38.5703125" style="1" customWidth="1"/>
    <col min="14315" max="14315" width="6.5703125" style="1" customWidth="1"/>
    <col min="14316" max="14316" width="7.7109375" style="1" bestFit="1" customWidth="1"/>
    <col min="14317" max="14317" width="7.28515625" style="1" customWidth="1"/>
    <col min="14318" max="14318" width="6.5703125" style="1" bestFit="1" customWidth="1"/>
    <col min="14319" max="14319" width="7.28515625" style="1" bestFit="1" customWidth="1"/>
    <col min="14320" max="14320" width="8.140625" style="1" customWidth="1"/>
    <col min="14321" max="14321" width="7.140625" style="1" customWidth="1"/>
    <col min="14322" max="14322" width="7.7109375" style="1" bestFit="1" customWidth="1"/>
    <col min="14323" max="14323" width="7.28515625" style="1" customWidth="1"/>
    <col min="14324" max="14324" width="7" style="1" customWidth="1"/>
    <col min="14325" max="14325" width="7.5703125" style="1" customWidth="1"/>
    <col min="14326" max="14326" width="7.140625" style="1" customWidth="1"/>
    <col min="14327" max="14327" width="7" style="1" customWidth="1"/>
    <col min="14328" max="14328" width="7.5703125" style="1" customWidth="1"/>
    <col min="14329" max="14329" width="7.140625" style="1" customWidth="1"/>
    <col min="14330" max="14346" width="8.7109375" style="1" customWidth="1"/>
    <col min="14347" max="14347" width="36.85546875" style="1" customWidth="1"/>
    <col min="14348" max="14354" width="14.28515625" style="1" customWidth="1"/>
    <col min="14355" max="14569" width="9.140625" style="1"/>
    <col min="14570" max="14570" width="38.5703125" style="1" customWidth="1"/>
    <col min="14571" max="14571" width="6.5703125" style="1" customWidth="1"/>
    <col min="14572" max="14572" width="7.7109375" style="1" bestFit="1" customWidth="1"/>
    <col min="14573" max="14573" width="7.28515625" style="1" customWidth="1"/>
    <col min="14574" max="14574" width="6.5703125" style="1" bestFit="1" customWidth="1"/>
    <col min="14575" max="14575" width="7.28515625" style="1" bestFit="1" customWidth="1"/>
    <col min="14576" max="14576" width="8.140625" style="1" customWidth="1"/>
    <col min="14577" max="14577" width="7.140625" style="1" customWidth="1"/>
    <col min="14578" max="14578" width="7.7109375" style="1" bestFit="1" customWidth="1"/>
    <col min="14579" max="14579" width="7.28515625" style="1" customWidth="1"/>
    <col min="14580" max="14580" width="7" style="1" customWidth="1"/>
    <col min="14581" max="14581" width="7.5703125" style="1" customWidth="1"/>
    <col min="14582" max="14582" width="7.140625" style="1" customWidth="1"/>
    <col min="14583" max="14583" width="7" style="1" customWidth="1"/>
    <col min="14584" max="14584" width="7.5703125" style="1" customWidth="1"/>
    <col min="14585" max="14585" width="7.140625" style="1" customWidth="1"/>
    <col min="14586" max="14602" width="8.7109375" style="1" customWidth="1"/>
    <col min="14603" max="14603" width="36.85546875" style="1" customWidth="1"/>
    <col min="14604" max="14610" width="14.28515625" style="1" customWidth="1"/>
    <col min="14611" max="14825" width="9.140625" style="1"/>
    <col min="14826" max="14826" width="38.5703125" style="1" customWidth="1"/>
    <col min="14827" max="14827" width="6.5703125" style="1" customWidth="1"/>
    <col min="14828" max="14828" width="7.7109375" style="1" bestFit="1" customWidth="1"/>
    <col min="14829" max="14829" width="7.28515625" style="1" customWidth="1"/>
    <col min="14830" max="14830" width="6.5703125" style="1" bestFit="1" customWidth="1"/>
    <col min="14831" max="14831" width="7.28515625" style="1" bestFit="1" customWidth="1"/>
    <col min="14832" max="14832" width="8.140625" style="1" customWidth="1"/>
    <col min="14833" max="14833" width="7.140625" style="1" customWidth="1"/>
    <col min="14834" max="14834" width="7.7109375" style="1" bestFit="1" customWidth="1"/>
    <col min="14835" max="14835" width="7.28515625" style="1" customWidth="1"/>
    <col min="14836" max="14836" width="7" style="1" customWidth="1"/>
    <col min="14837" max="14837" width="7.5703125" style="1" customWidth="1"/>
    <col min="14838" max="14838" width="7.140625" style="1" customWidth="1"/>
    <col min="14839" max="14839" width="7" style="1" customWidth="1"/>
    <col min="14840" max="14840" width="7.5703125" style="1" customWidth="1"/>
    <col min="14841" max="14841" width="7.140625" style="1" customWidth="1"/>
    <col min="14842" max="14858" width="8.7109375" style="1" customWidth="1"/>
    <col min="14859" max="14859" width="36.85546875" style="1" customWidth="1"/>
    <col min="14860" max="14866" width="14.28515625" style="1" customWidth="1"/>
    <col min="14867" max="15081" width="9.140625" style="1"/>
    <col min="15082" max="15082" width="38.5703125" style="1" customWidth="1"/>
    <col min="15083" max="15083" width="6.5703125" style="1" customWidth="1"/>
    <col min="15084" max="15084" width="7.7109375" style="1" bestFit="1" customWidth="1"/>
    <col min="15085" max="15085" width="7.28515625" style="1" customWidth="1"/>
    <col min="15086" max="15086" width="6.5703125" style="1" bestFit="1" customWidth="1"/>
    <col min="15087" max="15087" width="7.28515625" style="1" bestFit="1" customWidth="1"/>
    <col min="15088" max="15088" width="8.140625" style="1" customWidth="1"/>
    <col min="15089" max="15089" width="7.140625" style="1" customWidth="1"/>
    <col min="15090" max="15090" width="7.7109375" style="1" bestFit="1" customWidth="1"/>
    <col min="15091" max="15091" width="7.28515625" style="1" customWidth="1"/>
    <col min="15092" max="15092" width="7" style="1" customWidth="1"/>
    <col min="15093" max="15093" width="7.5703125" style="1" customWidth="1"/>
    <col min="15094" max="15094" width="7.140625" style="1" customWidth="1"/>
    <col min="15095" max="15095" width="7" style="1" customWidth="1"/>
    <col min="15096" max="15096" width="7.5703125" style="1" customWidth="1"/>
    <col min="15097" max="15097" width="7.140625" style="1" customWidth="1"/>
    <col min="15098" max="15114" width="8.7109375" style="1" customWidth="1"/>
    <col min="15115" max="15115" width="36.85546875" style="1" customWidth="1"/>
    <col min="15116" max="15122" width="14.28515625" style="1" customWidth="1"/>
    <col min="15123" max="15337" width="9.140625" style="1"/>
    <col min="15338" max="15338" width="38.5703125" style="1" customWidth="1"/>
    <col min="15339" max="15339" width="6.5703125" style="1" customWidth="1"/>
    <col min="15340" max="15340" width="7.7109375" style="1" bestFit="1" customWidth="1"/>
    <col min="15341" max="15341" width="7.28515625" style="1" customWidth="1"/>
    <col min="15342" max="15342" width="6.5703125" style="1" bestFit="1" customWidth="1"/>
    <col min="15343" max="15343" width="7.28515625" style="1" bestFit="1" customWidth="1"/>
    <col min="15344" max="15344" width="8.140625" style="1" customWidth="1"/>
    <col min="15345" max="15345" width="7.140625" style="1" customWidth="1"/>
    <col min="15346" max="15346" width="7.7109375" style="1" bestFit="1" customWidth="1"/>
    <col min="15347" max="15347" width="7.28515625" style="1" customWidth="1"/>
    <col min="15348" max="15348" width="7" style="1" customWidth="1"/>
    <col min="15349" max="15349" width="7.5703125" style="1" customWidth="1"/>
    <col min="15350" max="15350" width="7.140625" style="1" customWidth="1"/>
    <col min="15351" max="15351" width="7" style="1" customWidth="1"/>
    <col min="15352" max="15352" width="7.5703125" style="1" customWidth="1"/>
    <col min="15353" max="15353" width="7.140625" style="1" customWidth="1"/>
    <col min="15354" max="15370" width="8.7109375" style="1" customWidth="1"/>
    <col min="15371" max="15371" width="36.85546875" style="1" customWidth="1"/>
    <col min="15372" max="15378" width="14.28515625" style="1" customWidth="1"/>
    <col min="15379" max="15593" width="9.140625" style="1"/>
    <col min="15594" max="15594" width="38.5703125" style="1" customWidth="1"/>
    <col min="15595" max="15595" width="6.5703125" style="1" customWidth="1"/>
    <col min="15596" max="15596" width="7.7109375" style="1" bestFit="1" customWidth="1"/>
    <col min="15597" max="15597" width="7.28515625" style="1" customWidth="1"/>
    <col min="15598" max="15598" width="6.5703125" style="1" bestFit="1" customWidth="1"/>
    <col min="15599" max="15599" width="7.28515625" style="1" bestFit="1" customWidth="1"/>
    <col min="15600" max="15600" width="8.140625" style="1" customWidth="1"/>
    <col min="15601" max="15601" width="7.140625" style="1" customWidth="1"/>
    <col min="15602" max="15602" width="7.7109375" style="1" bestFit="1" customWidth="1"/>
    <col min="15603" max="15603" width="7.28515625" style="1" customWidth="1"/>
    <col min="15604" max="15604" width="7" style="1" customWidth="1"/>
    <col min="15605" max="15605" width="7.5703125" style="1" customWidth="1"/>
    <col min="15606" max="15606" width="7.140625" style="1" customWidth="1"/>
    <col min="15607" max="15607" width="7" style="1" customWidth="1"/>
    <col min="15608" max="15608" width="7.5703125" style="1" customWidth="1"/>
    <col min="15609" max="15609" width="7.140625" style="1" customWidth="1"/>
    <col min="15610" max="15626" width="8.7109375" style="1" customWidth="1"/>
    <col min="15627" max="15627" width="36.85546875" style="1" customWidth="1"/>
    <col min="15628" max="15634" width="14.28515625" style="1" customWidth="1"/>
    <col min="15635" max="15849" width="9.140625" style="1"/>
    <col min="15850" max="15850" width="38.5703125" style="1" customWidth="1"/>
    <col min="15851" max="15851" width="6.5703125" style="1" customWidth="1"/>
    <col min="15852" max="15852" width="7.7109375" style="1" bestFit="1" customWidth="1"/>
    <col min="15853" max="15853" width="7.28515625" style="1" customWidth="1"/>
    <col min="15854" max="15854" width="6.5703125" style="1" bestFit="1" customWidth="1"/>
    <col min="15855" max="15855" width="7.28515625" style="1" bestFit="1" customWidth="1"/>
    <col min="15856" max="15856" width="8.140625" style="1" customWidth="1"/>
    <col min="15857" max="15857" width="7.140625" style="1" customWidth="1"/>
    <col min="15858" max="15858" width="7.7109375" style="1" bestFit="1" customWidth="1"/>
    <col min="15859" max="15859" width="7.28515625" style="1" customWidth="1"/>
    <col min="15860" max="15860" width="7" style="1" customWidth="1"/>
    <col min="15861" max="15861" width="7.5703125" style="1" customWidth="1"/>
    <col min="15862" max="15862" width="7.140625" style="1" customWidth="1"/>
    <col min="15863" max="15863" width="7" style="1" customWidth="1"/>
    <col min="15864" max="15864" width="7.5703125" style="1" customWidth="1"/>
    <col min="15865" max="15865" width="7.140625" style="1" customWidth="1"/>
    <col min="15866" max="15882" width="8.7109375" style="1" customWidth="1"/>
    <col min="15883" max="15883" width="36.85546875" style="1" customWidth="1"/>
    <col min="15884" max="15890" width="14.28515625" style="1" customWidth="1"/>
    <col min="15891" max="16105" width="9.140625" style="1"/>
    <col min="16106" max="16106" width="38.5703125" style="1" customWidth="1"/>
    <col min="16107" max="16107" width="6.5703125" style="1" customWidth="1"/>
    <col min="16108" max="16108" width="7.7109375" style="1" bestFit="1" customWidth="1"/>
    <col min="16109" max="16109" width="7.28515625" style="1" customWidth="1"/>
    <col min="16110" max="16110" width="6.5703125" style="1" bestFit="1" customWidth="1"/>
    <col min="16111" max="16111" width="7.28515625" style="1" bestFit="1" customWidth="1"/>
    <col min="16112" max="16112" width="8.140625" style="1" customWidth="1"/>
    <col min="16113" max="16113" width="7.140625" style="1" customWidth="1"/>
    <col min="16114" max="16114" width="7.7109375" style="1" bestFit="1" customWidth="1"/>
    <col min="16115" max="16115" width="7.28515625" style="1" customWidth="1"/>
    <col min="16116" max="16116" width="7" style="1" customWidth="1"/>
    <col min="16117" max="16117" width="7.5703125" style="1" customWidth="1"/>
    <col min="16118" max="16118" width="7.140625" style="1" customWidth="1"/>
    <col min="16119" max="16119" width="7" style="1" customWidth="1"/>
    <col min="16120" max="16120" width="7.5703125" style="1" customWidth="1"/>
    <col min="16121" max="16121" width="7.140625" style="1" customWidth="1"/>
    <col min="16122" max="16138" width="8.7109375" style="1" customWidth="1"/>
    <col min="16139" max="16139" width="36.85546875" style="1" customWidth="1"/>
    <col min="16140" max="16146" width="14.28515625" style="1" customWidth="1"/>
    <col min="16147" max="16384" width="9.140625" style="1"/>
  </cols>
  <sheetData>
    <row r="1" spans="1:22" ht="20.25" customHeight="1" x14ac:dyDescent="0.2">
      <c r="U1" s="1095" t="s">
        <v>1353</v>
      </c>
      <c r="V1" s="1096"/>
    </row>
    <row r="2" spans="1:22" ht="41.25" customHeight="1" x14ac:dyDescent="0.2">
      <c r="A2" s="1076" t="s">
        <v>1236</v>
      </c>
      <c r="B2" s="1076"/>
      <c r="C2" s="1076"/>
      <c r="D2" s="1076"/>
      <c r="E2" s="1076"/>
      <c r="F2" s="1076"/>
      <c r="G2" s="1076"/>
      <c r="H2" s="1076"/>
      <c r="I2" s="1076"/>
      <c r="J2" s="1076"/>
      <c r="K2" s="1076"/>
      <c r="L2" s="1076"/>
      <c r="M2" s="1076"/>
      <c r="N2" s="1076"/>
      <c r="O2" s="1076"/>
      <c r="P2" s="1076"/>
      <c r="Q2" s="1076"/>
      <c r="R2" s="1076"/>
      <c r="S2" s="1076"/>
      <c r="T2" s="1076"/>
      <c r="U2" s="1076"/>
      <c r="V2" s="1076"/>
    </row>
    <row r="3" spans="1:22" s="144" customFormat="1" ht="29.25" customHeight="1" x14ac:dyDescent="0.25">
      <c r="A3" s="139" t="s">
        <v>703</v>
      </c>
      <c r="B3" s="140"/>
      <c r="C3" s="1057"/>
      <c r="D3" s="1057"/>
      <c r="E3" s="1057"/>
      <c r="F3" s="1057"/>
      <c r="G3" s="1057"/>
      <c r="H3" s="1057"/>
      <c r="I3" s="1057"/>
      <c r="J3" s="1057"/>
      <c r="K3" s="1057"/>
      <c r="L3" s="438"/>
      <c r="V3" s="440"/>
    </row>
    <row r="4" spans="1:22" ht="14.25" customHeight="1" x14ac:dyDescent="0.2">
      <c r="B4" s="164"/>
      <c r="C4" s="14"/>
      <c r="D4" s="14"/>
      <c r="E4" s="14"/>
      <c r="F4" s="14"/>
      <c r="G4" s="14"/>
      <c r="N4" s="437"/>
      <c r="O4" s="437"/>
      <c r="P4" s="437"/>
      <c r="Q4" s="437"/>
      <c r="R4" s="437"/>
      <c r="S4" s="437"/>
      <c r="T4" s="437"/>
      <c r="U4" s="437"/>
    </row>
    <row r="5" spans="1:22" ht="31.5" customHeight="1" x14ac:dyDescent="0.2">
      <c r="A5" s="1077" t="s">
        <v>709</v>
      </c>
      <c r="B5" s="1078"/>
      <c r="C5" s="1074" t="s">
        <v>891</v>
      </c>
      <c r="D5" s="1074"/>
      <c r="E5" s="1074"/>
      <c r="F5" s="1074"/>
      <c r="G5" s="1074"/>
      <c r="H5" s="1074"/>
      <c r="I5" s="1074"/>
      <c r="J5" s="1074"/>
      <c r="K5" s="1075"/>
      <c r="L5" s="444"/>
      <c r="M5" s="1097" t="s">
        <v>892</v>
      </c>
      <c r="N5" s="1098"/>
      <c r="O5" s="1098"/>
      <c r="P5" s="1098"/>
      <c r="Q5" s="1098"/>
      <c r="R5" s="1098"/>
      <c r="S5" s="1098"/>
      <c r="T5" s="1098"/>
      <c r="U5" s="1099"/>
      <c r="V5" s="1090" t="s">
        <v>893</v>
      </c>
    </row>
    <row r="6" spans="1:22" s="20" customFormat="1" ht="20.100000000000001" customHeight="1" x14ac:dyDescent="0.25">
      <c r="A6" s="1079"/>
      <c r="B6" s="1080"/>
      <c r="C6" s="1093" t="s">
        <v>1237</v>
      </c>
      <c r="D6" s="1093"/>
      <c r="E6" s="1093"/>
      <c r="F6" s="1093"/>
      <c r="G6" s="1093"/>
      <c r="H6" s="1093"/>
      <c r="I6" s="1093"/>
      <c r="J6" s="1093"/>
      <c r="K6" s="1094"/>
      <c r="L6" s="445"/>
      <c r="M6" s="1083" t="s">
        <v>1237</v>
      </c>
      <c r="N6" s="1084"/>
      <c r="O6" s="1084"/>
      <c r="P6" s="1084"/>
      <c r="Q6" s="1084"/>
      <c r="R6" s="1084"/>
      <c r="S6" s="1084"/>
      <c r="T6" s="1084"/>
      <c r="U6" s="1085"/>
      <c r="V6" s="1090"/>
    </row>
    <row r="7" spans="1:22" s="20" customFormat="1" ht="30.75" customHeight="1" x14ac:dyDescent="0.25">
      <c r="A7" s="1079"/>
      <c r="B7" s="1080"/>
      <c r="C7" s="1072" t="s">
        <v>881</v>
      </c>
      <c r="D7" s="1072" t="s">
        <v>132</v>
      </c>
      <c r="E7" s="1072"/>
      <c r="F7" s="1072"/>
      <c r="G7" s="1073"/>
      <c r="H7" s="1071" t="s">
        <v>882</v>
      </c>
      <c r="I7" s="1072"/>
      <c r="J7" s="1073"/>
      <c r="K7" s="1086" t="s">
        <v>114</v>
      </c>
      <c r="L7" s="445"/>
      <c r="M7" s="1071" t="s">
        <v>881</v>
      </c>
      <c r="N7" s="1072" t="s">
        <v>132</v>
      </c>
      <c r="O7" s="1072"/>
      <c r="P7" s="1072"/>
      <c r="Q7" s="1073"/>
      <c r="R7" s="1071" t="s">
        <v>882</v>
      </c>
      <c r="S7" s="1072"/>
      <c r="T7" s="1073"/>
      <c r="U7" s="1086" t="s">
        <v>114</v>
      </c>
      <c r="V7" s="1090"/>
    </row>
    <row r="8" spans="1:22" s="20" customFormat="1" ht="30" customHeight="1" x14ac:dyDescent="0.25">
      <c r="A8" s="1081"/>
      <c r="B8" s="1082"/>
      <c r="C8" s="439" t="s">
        <v>883</v>
      </c>
      <c r="D8" s="418" t="s">
        <v>884</v>
      </c>
      <c r="E8" s="418" t="s">
        <v>885</v>
      </c>
      <c r="F8" s="418" t="s">
        <v>886</v>
      </c>
      <c r="G8" s="21" t="s">
        <v>114</v>
      </c>
      <c r="H8" s="419" t="s">
        <v>887</v>
      </c>
      <c r="I8" s="419" t="s">
        <v>112</v>
      </c>
      <c r="J8" s="21" t="s">
        <v>114</v>
      </c>
      <c r="K8" s="1087"/>
      <c r="L8" s="445"/>
      <c r="M8" s="418" t="s">
        <v>883</v>
      </c>
      <c r="N8" s="418" t="s">
        <v>884</v>
      </c>
      <c r="O8" s="418" t="s">
        <v>885</v>
      </c>
      <c r="P8" s="418" t="s">
        <v>886</v>
      </c>
      <c r="Q8" s="21" t="s">
        <v>114</v>
      </c>
      <c r="R8" s="419" t="s">
        <v>887</v>
      </c>
      <c r="S8" s="419" t="s">
        <v>112</v>
      </c>
      <c r="T8" s="21" t="s">
        <v>114</v>
      </c>
      <c r="U8" s="1087"/>
      <c r="V8" s="1090"/>
    </row>
    <row r="9" spans="1:22" ht="15" customHeight="1" x14ac:dyDescent="0.2">
      <c r="A9" s="1100" t="s">
        <v>118</v>
      </c>
      <c r="B9" s="1101"/>
      <c r="C9" s="1045"/>
      <c r="D9" s="1045"/>
      <c r="E9" s="1045"/>
      <c r="F9" s="1045"/>
      <c r="G9" s="1045"/>
      <c r="H9" s="1045"/>
      <c r="I9" s="1045"/>
      <c r="J9" s="1045"/>
      <c r="K9" s="1046"/>
      <c r="L9" s="445"/>
      <c r="M9" s="1102"/>
      <c r="N9" s="1103"/>
      <c r="O9" s="1103"/>
      <c r="P9" s="1103"/>
      <c r="Q9" s="1103"/>
      <c r="R9" s="1103"/>
      <c r="S9" s="1103"/>
      <c r="T9" s="1103"/>
      <c r="U9" s="1104"/>
      <c r="V9" s="441"/>
    </row>
    <row r="10" spans="1:22" ht="18.95" customHeight="1" x14ac:dyDescent="0.2">
      <c r="A10" s="198">
        <v>1</v>
      </c>
      <c r="B10" s="200"/>
      <c r="C10" s="22"/>
      <c r="D10" s="22"/>
      <c r="E10" s="22"/>
      <c r="F10" s="427"/>
      <c r="G10" s="426">
        <f>C10+E10+F10+D10</f>
        <v>0</v>
      </c>
      <c r="H10" s="430"/>
      <c r="I10" s="427"/>
      <c r="J10" s="426">
        <f>H10+I10</f>
        <v>0</v>
      </c>
      <c r="K10" s="426">
        <f>G10+J10</f>
        <v>0</v>
      </c>
      <c r="L10" s="445"/>
      <c r="M10" s="211"/>
      <c r="N10" s="22"/>
      <c r="O10" s="22"/>
      <c r="P10" s="427"/>
      <c r="Q10" s="426">
        <f>M10+O10+P10+N10</f>
        <v>0</v>
      </c>
      <c r="R10" s="430"/>
      <c r="S10" s="427"/>
      <c r="T10" s="426">
        <f>R10+S10</f>
        <v>0</v>
      </c>
      <c r="U10" s="426">
        <f>Q10+T10</f>
        <v>0</v>
      </c>
      <c r="V10" s="442">
        <f>U10+K10</f>
        <v>0</v>
      </c>
    </row>
    <row r="11" spans="1:22" ht="18.95" customHeight="1" x14ac:dyDescent="0.2">
      <c r="A11" s="199">
        <v>2</v>
      </c>
      <c r="B11" s="201"/>
      <c r="C11" s="196"/>
      <c r="D11" s="196"/>
      <c r="E11" s="196"/>
      <c r="F11" s="428"/>
      <c r="G11" s="426">
        <f t="shared" ref="G11:G15" si="0">C11+E11+F11+D11</f>
        <v>0</v>
      </c>
      <c r="H11" s="431"/>
      <c r="I11" s="428"/>
      <c r="J11" s="426">
        <f>H11+I11</f>
        <v>0</v>
      </c>
      <c r="K11" s="426">
        <f t="shared" ref="K11:K15" si="1">G11+J11</f>
        <v>0</v>
      </c>
      <c r="L11" s="445"/>
      <c r="M11" s="214"/>
      <c r="N11" s="196"/>
      <c r="O11" s="196"/>
      <c r="P11" s="428"/>
      <c r="Q11" s="426">
        <f t="shared" ref="Q11:Q15" si="2">M11+O11+P11+N11</f>
        <v>0</v>
      </c>
      <c r="R11" s="431"/>
      <c r="S11" s="428"/>
      <c r="T11" s="426">
        <f>R11+S11</f>
        <v>0</v>
      </c>
      <c r="U11" s="426">
        <f t="shared" ref="U11:U15" si="3">Q11+T11</f>
        <v>0</v>
      </c>
      <c r="V11" s="442">
        <f t="shared" ref="V11:V74" si="4">U11+K11</f>
        <v>0</v>
      </c>
    </row>
    <row r="12" spans="1:22" ht="18.95" customHeight="1" x14ac:dyDescent="0.2">
      <c r="A12" s="199">
        <v>3</v>
      </c>
      <c r="B12" s="201"/>
      <c r="C12" s="196"/>
      <c r="D12" s="196"/>
      <c r="E12" s="196"/>
      <c r="F12" s="428"/>
      <c r="G12" s="426">
        <f t="shared" si="0"/>
        <v>0</v>
      </c>
      <c r="H12" s="431"/>
      <c r="I12" s="428"/>
      <c r="J12" s="426">
        <f t="shared" ref="J12:J15" si="5">H12+I12</f>
        <v>0</v>
      </c>
      <c r="K12" s="426">
        <f t="shared" si="1"/>
        <v>0</v>
      </c>
      <c r="L12" s="445"/>
      <c r="M12" s="214"/>
      <c r="N12" s="196"/>
      <c r="O12" s="196"/>
      <c r="P12" s="428"/>
      <c r="Q12" s="426">
        <f t="shared" si="2"/>
        <v>0</v>
      </c>
      <c r="R12" s="431"/>
      <c r="S12" s="428"/>
      <c r="T12" s="426">
        <f t="shared" ref="T12:T15" si="6">R12+S12</f>
        <v>0</v>
      </c>
      <c r="U12" s="426">
        <f t="shared" si="3"/>
        <v>0</v>
      </c>
      <c r="V12" s="442">
        <f t="shared" si="4"/>
        <v>0</v>
      </c>
    </row>
    <row r="13" spans="1:22" ht="18.95" customHeight="1" x14ac:dyDescent="0.2">
      <c r="A13" s="199">
        <v>4</v>
      </c>
      <c r="B13" s="201"/>
      <c r="C13" s="196"/>
      <c r="D13" s="196"/>
      <c r="E13" s="196"/>
      <c r="F13" s="428"/>
      <c r="G13" s="426">
        <f t="shared" si="0"/>
        <v>0</v>
      </c>
      <c r="H13" s="431"/>
      <c r="I13" s="428"/>
      <c r="J13" s="426">
        <f t="shared" si="5"/>
        <v>0</v>
      </c>
      <c r="K13" s="426">
        <f t="shared" si="1"/>
        <v>0</v>
      </c>
      <c r="L13" s="445"/>
      <c r="M13" s="214"/>
      <c r="N13" s="196"/>
      <c r="O13" s="196"/>
      <c r="P13" s="428"/>
      <c r="Q13" s="426">
        <f t="shared" si="2"/>
        <v>0</v>
      </c>
      <c r="R13" s="431"/>
      <c r="S13" s="428"/>
      <c r="T13" s="426">
        <f t="shared" si="6"/>
        <v>0</v>
      </c>
      <c r="U13" s="426">
        <f t="shared" si="3"/>
        <v>0</v>
      </c>
      <c r="V13" s="442">
        <f t="shared" si="4"/>
        <v>0</v>
      </c>
    </row>
    <row r="14" spans="1:22" ht="18.95" customHeight="1" x14ac:dyDescent="0.2">
      <c r="A14" s="199">
        <v>5</v>
      </c>
      <c r="B14" s="201"/>
      <c r="C14" s="196"/>
      <c r="D14" s="196"/>
      <c r="E14" s="196"/>
      <c r="F14" s="428"/>
      <c r="G14" s="426">
        <f t="shared" si="0"/>
        <v>0</v>
      </c>
      <c r="H14" s="431"/>
      <c r="I14" s="428"/>
      <c r="J14" s="426">
        <f t="shared" si="5"/>
        <v>0</v>
      </c>
      <c r="K14" s="426">
        <f t="shared" si="1"/>
        <v>0</v>
      </c>
      <c r="L14" s="445"/>
      <c r="M14" s="214"/>
      <c r="N14" s="196"/>
      <c r="O14" s="196"/>
      <c r="P14" s="428"/>
      <c r="Q14" s="426">
        <f t="shared" si="2"/>
        <v>0</v>
      </c>
      <c r="R14" s="431"/>
      <c r="S14" s="428"/>
      <c r="T14" s="426">
        <f t="shared" si="6"/>
        <v>0</v>
      </c>
      <c r="U14" s="426">
        <f t="shared" si="3"/>
        <v>0</v>
      </c>
      <c r="V14" s="442">
        <f t="shared" si="4"/>
        <v>0</v>
      </c>
    </row>
    <row r="15" spans="1:22" ht="18.95" customHeight="1" x14ac:dyDescent="0.2">
      <c r="A15" s="422">
        <v>6</v>
      </c>
      <c r="B15" s="423"/>
      <c r="C15" s="290"/>
      <c r="D15" s="290"/>
      <c r="E15" s="290"/>
      <c r="F15" s="429"/>
      <c r="G15" s="426">
        <f t="shared" si="0"/>
        <v>0</v>
      </c>
      <c r="H15" s="432"/>
      <c r="I15" s="429"/>
      <c r="J15" s="426">
        <f t="shared" si="5"/>
        <v>0</v>
      </c>
      <c r="K15" s="426">
        <f t="shared" si="1"/>
        <v>0</v>
      </c>
      <c r="L15" s="445"/>
      <c r="M15" s="289"/>
      <c r="N15" s="290"/>
      <c r="O15" s="290"/>
      <c r="P15" s="429"/>
      <c r="Q15" s="426">
        <f t="shared" si="2"/>
        <v>0</v>
      </c>
      <c r="R15" s="432"/>
      <c r="S15" s="429"/>
      <c r="T15" s="426">
        <f t="shared" si="6"/>
        <v>0</v>
      </c>
      <c r="U15" s="426">
        <f t="shared" si="3"/>
        <v>0</v>
      </c>
      <c r="V15" s="442">
        <f t="shared" si="4"/>
        <v>0</v>
      </c>
    </row>
    <row r="16" spans="1:22" ht="20.100000000000001" customHeight="1" x14ac:dyDescent="0.2">
      <c r="A16" s="1091" t="s">
        <v>722</v>
      </c>
      <c r="B16" s="1092"/>
      <c r="C16" s="421">
        <f>SUM(C10:C14)</f>
        <v>0</v>
      </c>
      <c r="D16" s="421">
        <f t="shared" ref="D16:K16" si="7">SUM(D10:D14)</f>
        <v>0</v>
      </c>
      <c r="E16" s="421">
        <f t="shared" si="7"/>
        <v>0</v>
      </c>
      <c r="F16" s="421">
        <f t="shared" si="7"/>
        <v>0</v>
      </c>
      <c r="G16" s="421">
        <f t="shared" si="7"/>
        <v>0</v>
      </c>
      <c r="H16" s="421">
        <f t="shared" si="7"/>
        <v>0</v>
      </c>
      <c r="I16" s="421">
        <f t="shared" si="7"/>
        <v>0</v>
      </c>
      <c r="J16" s="421">
        <f t="shared" si="7"/>
        <v>0</v>
      </c>
      <c r="K16" s="421">
        <f t="shared" si="7"/>
        <v>0</v>
      </c>
      <c r="L16" s="445"/>
      <c r="M16" s="421">
        <f>SUM(M10:M14)</f>
        <v>0</v>
      </c>
      <c r="N16" s="421">
        <f t="shared" ref="N16:U16" si="8">SUM(N10:N14)</f>
        <v>0</v>
      </c>
      <c r="O16" s="421">
        <f t="shared" si="8"/>
        <v>0</v>
      </c>
      <c r="P16" s="421">
        <f t="shared" si="8"/>
        <v>0</v>
      </c>
      <c r="Q16" s="421">
        <f t="shared" si="8"/>
        <v>0</v>
      </c>
      <c r="R16" s="421">
        <f t="shared" si="8"/>
        <v>0</v>
      </c>
      <c r="S16" s="421">
        <f t="shared" si="8"/>
        <v>0</v>
      </c>
      <c r="T16" s="421">
        <f t="shared" si="8"/>
        <v>0</v>
      </c>
      <c r="U16" s="421">
        <f t="shared" si="8"/>
        <v>0</v>
      </c>
      <c r="V16" s="442">
        <f t="shared" si="4"/>
        <v>0</v>
      </c>
    </row>
    <row r="17" spans="1:22" ht="15" customHeight="1" x14ac:dyDescent="0.2">
      <c r="A17" s="1044" t="s">
        <v>123</v>
      </c>
      <c r="B17" s="1045"/>
      <c r="C17" s="1045"/>
      <c r="D17" s="1045"/>
      <c r="E17" s="1045"/>
      <c r="F17" s="1045"/>
      <c r="G17" s="1045"/>
      <c r="H17" s="1045"/>
      <c r="I17" s="1045"/>
      <c r="J17" s="1045"/>
      <c r="K17" s="1046"/>
      <c r="L17" s="445"/>
      <c r="M17" s="1105"/>
      <c r="N17" s="1106"/>
      <c r="O17" s="1106"/>
      <c r="P17" s="1106"/>
      <c r="Q17" s="1106"/>
      <c r="R17" s="1106"/>
      <c r="S17" s="1106"/>
      <c r="T17" s="1106"/>
      <c r="U17" s="1107"/>
      <c r="V17" s="441"/>
    </row>
    <row r="18" spans="1:22" ht="18.95" customHeight="1" x14ac:dyDescent="0.2">
      <c r="A18" s="198">
        <v>1</v>
      </c>
      <c r="B18" s="200"/>
      <c r="C18" s="22"/>
      <c r="D18" s="22"/>
      <c r="E18" s="22"/>
      <c r="F18" s="427"/>
      <c r="G18" s="426">
        <f>C18+E18+F18+D18</f>
        <v>0</v>
      </c>
      <c r="H18" s="430"/>
      <c r="I18" s="427"/>
      <c r="J18" s="426">
        <f>H18+I18</f>
        <v>0</v>
      </c>
      <c r="K18" s="426">
        <f>G18+J18</f>
        <v>0</v>
      </c>
      <c r="L18" s="445"/>
      <c r="M18" s="211"/>
      <c r="N18" s="22"/>
      <c r="O18" s="22"/>
      <c r="P18" s="427"/>
      <c r="Q18" s="426">
        <f>M18+O18+P18+N18</f>
        <v>0</v>
      </c>
      <c r="R18" s="430"/>
      <c r="S18" s="427"/>
      <c r="T18" s="426">
        <f>R18+S18</f>
        <v>0</v>
      </c>
      <c r="U18" s="426">
        <f>Q18+T18</f>
        <v>0</v>
      </c>
      <c r="V18" s="442">
        <f t="shared" si="4"/>
        <v>0</v>
      </c>
    </row>
    <row r="19" spans="1:22" ht="18.95" customHeight="1" x14ac:dyDescent="0.2">
      <c r="A19" s="199">
        <v>2</v>
      </c>
      <c r="B19" s="201"/>
      <c r="C19" s="196"/>
      <c r="D19" s="196"/>
      <c r="E19" s="196"/>
      <c r="F19" s="428"/>
      <c r="G19" s="426">
        <f t="shared" ref="G19:G23" si="9">C19+E19+F19+D19</f>
        <v>0</v>
      </c>
      <c r="H19" s="431"/>
      <c r="I19" s="428"/>
      <c r="J19" s="426">
        <f>H19+I19</f>
        <v>0</v>
      </c>
      <c r="K19" s="426">
        <f t="shared" ref="K19:K23" si="10">G19+J19</f>
        <v>0</v>
      </c>
      <c r="L19" s="445"/>
      <c r="M19" s="214"/>
      <c r="N19" s="196"/>
      <c r="O19" s="196"/>
      <c r="P19" s="428"/>
      <c r="Q19" s="426">
        <f t="shared" ref="Q19:Q23" si="11">M19+O19+P19+N19</f>
        <v>0</v>
      </c>
      <c r="R19" s="431"/>
      <c r="S19" s="428"/>
      <c r="T19" s="426">
        <f>R19+S19</f>
        <v>0</v>
      </c>
      <c r="U19" s="426">
        <f t="shared" ref="U19:U23" si="12">Q19+T19</f>
        <v>0</v>
      </c>
      <c r="V19" s="442">
        <f t="shared" si="4"/>
        <v>0</v>
      </c>
    </row>
    <row r="20" spans="1:22" ht="18.95" customHeight="1" x14ac:dyDescent="0.2">
      <c r="A20" s="199">
        <v>3</v>
      </c>
      <c r="B20" s="201"/>
      <c r="C20" s="196"/>
      <c r="D20" s="196"/>
      <c r="E20" s="196"/>
      <c r="F20" s="428"/>
      <c r="G20" s="426">
        <f t="shared" si="9"/>
        <v>0</v>
      </c>
      <c r="H20" s="431"/>
      <c r="I20" s="428"/>
      <c r="J20" s="426">
        <f t="shared" ref="J20:J23" si="13">H20+I20</f>
        <v>0</v>
      </c>
      <c r="K20" s="426">
        <f t="shared" si="10"/>
        <v>0</v>
      </c>
      <c r="L20" s="445"/>
      <c r="M20" s="214"/>
      <c r="N20" s="196"/>
      <c r="O20" s="196"/>
      <c r="P20" s="428"/>
      <c r="Q20" s="426">
        <f t="shared" si="11"/>
        <v>0</v>
      </c>
      <c r="R20" s="431"/>
      <c r="S20" s="428"/>
      <c r="T20" s="426">
        <f t="shared" ref="T20:T23" si="14">R20+S20</f>
        <v>0</v>
      </c>
      <c r="U20" s="426">
        <f t="shared" si="12"/>
        <v>0</v>
      </c>
      <c r="V20" s="442">
        <f t="shared" si="4"/>
        <v>0</v>
      </c>
    </row>
    <row r="21" spans="1:22" ht="18.95" customHeight="1" x14ac:dyDescent="0.2">
      <c r="A21" s="199">
        <v>4</v>
      </c>
      <c r="B21" s="201"/>
      <c r="C21" s="196"/>
      <c r="D21" s="196"/>
      <c r="E21" s="196"/>
      <c r="F21" s="428"/>
      <c r="G21" s="426">
        <f t="shared" si="9"/>
        <v>0</v>
      </c>
      <c r="H21" s="431"/>
      <c r="I21" s="428"/>
      <c r="J21" s="426">
        <f t="shared" si="13"/>
        <v>0</v>
      </c>
      <c r="K21" s="426">
        <f t="shared" si="10"/>
        <v>0</v>
      </c>
      <c r="L21" s="445"/>
      <c r="M21" s="214"/>
      <c r="N21" s="196"/>
      <c r="O21" s="196"/>
      <c r="P21" s="428"/>
      <c r="Q21" s="426">
        <f t="shared" si="11"/>
        <v>0</v>
      </c>
      <c r="R21" s="431"/>
      <c r="S21" s="428"/>
      <c r="T21" s="426">
        <f t="shared" si="14"/>
        <v>0</v>
      </c>
      <c r="U21" s="426">
        <f t="shared" si="12"/>
        <v>0</v>
      </c>
      <c r="V21" s="442">
        <f t="shared" si="4"/>
        <v>0</v>
      </c>
    </row>
    <row r="22" spans="1:22" ht="18.95" customHeight="1" x14ac:dyDescent="0.2">
      <c r="A22" s="199">
        <v>5</v>
      </c>
      <c r="B22" s="201"/>
      <c r="C22" s="196"/>
      <c r="D22" s="196"/>
      <c r="E22" s="196"/>
      <c r="F22" s="428"/>
      <c r="G22" s="426">
        <f t="shared" si="9"/>
        <v>0</v>
      </c>
      <c r="H22" s="431"/>
      <c r="I22" s="428"/>
      <c r="J22" s="426">
        <f t="shared" si="13"/>
        <v>0</v>
      </c>
      <c r="K22" s="426">
        <f t="shared" si="10"/>
        <v>0</v>
      </c>
      <c r="L22" s="445"/>
      <c r="M22" s="214"/>
      <c r="N22" s="196"/>
      <c r="O22" s="196"/>
      <c r="P22" s="428"/>
      <c r="Q22" s="426">
        <f t="shared" si="11"/>
        <v>0</v>
      </c>
      <c r="R22" s="431"/>
      <c r="S22" s="428"/>
      <c r="T22" s="426">
        <f t="shared" si="14"/>
        <v>0</v>
      </c>
      <c r="U22" s="426">
        <f t="shared" si="12"/>
        <v>0</v>
      </c>
      <c r="V22" s="442">
        <f t="shared" si="4"/>
        <v>0</v>
      </c>
    </row>
    <row r="23" spans="1:22" ht="18.95" customHeight="1" x14ac:dyDescent="0.2">
      <c r="A23" s="422">
        <v>6</v>
      </c>
      <c r="B23" s="423"/>
      <c r="C23" s="290"/>
      <c r="D23" s="290"/>
      <c r="E23" s="290"/>
      <c r="F23" s="429"/>
      <c r="G23" s="426">
        <f t="shared" si="9"/>
        <v>0</v>
      </c>
      <c r="H23" s="432"/>
      <c r="I23" s="429"/>
      <c r="J23" s="426">
        <f t="shared" si="13"/>
        <v>0</v>
      </c>
      <c r="K23" s="426">
        <f t="shared" si="10"/>
        <v>0</v>
      </c>
      <c r="L23" s="445"/>
      <c r="M23" s="289"/>
      <c r="N23" s="290"/>
      <c r="O23" s="290"/>
      <c r="P23" s="429"/>
      <c r="Q23" s="426">
        <f t="shared" si="11"/>
        <v>0</v>
      </c>
      <c r="R23" s="432"/>
      <c r="S23" s="429"/>
      <c r="T23" s="426">
        <f t="shared" si="14"/>
        <v>0</v>
      </c>
      <c r="U23" s="426">
        <f t="shared" si="12"/>
        <v>0</v>
      </c>
      <c r="V23" s="442">
        <f t="shared" si="4"/>
        <v>0</v>
      </c>
    </row>
    <row r="24" spans="1:22" ht="20.100000000000001" customHeight="1" x14ac:dyDescent="0.2">
      <c r="A24" s="1091" t="s">
        <v>722</v>
      </c>
      <c r="B24" s="1092"/>
      <c r="C24" s="421">
        <f>SUM(C18:C22)</f>
        <v>0</v>
      </c>
      <c r="D24" s="421">
        <f t="shared" ref="D24:K24" si="15">SUM(D18:D22)</f>
        <v>0</v>
      </c>
      <c r="E24" s="421">
        <f t="shared" si="15"/>
        <v>0</v>
      </c>
      <c r="F24" s="421">
        <f t="shared" si="15"/>
        <v>0</v>
      </c>
      <c r="G24" s="421">
        <f t="shared" si="15"/>
        <v>0</v>
      </c>
      <c r="H24" s="421">
        <f t="shared" si="15"/>
        <v>0</v>
      </c>
      <c r="I24" s="421">
        <f t="shared" si="15"/>
        <v>0</v>
      </c>
      <c r="J24" s="421">
        <f t="shared" si="15"/>
        <v>0</v>
      </c>
      <c r="K24" s="421">
        <f t="shared" si="15"/>
        <v>0</v>
      </c>
      <c r="L24" s="445"/>
      <c r="M24" s="421">
        <f>SUM(M18:M22)</f>
        <v>0</v>
      </c>
      <c r="N24" s="421">
        <f t="shared" ref="N24:U24" si="16">SUM(N18:N22)</f>
        <v>0</v>
      </c>
      <c r="O24" s="421">
        <f t="shared" si="16"/>
        <v>0</v>
      </c>
      <c r="P24" s="421">
        <f t="shared" si="16"/>
        <v>0</v>
      </c>
      <c r="Q24" s="421">
        <f t="shared" si="16"/>
        <v>0</v>
      </c>
      <c r="R24" s="421">
        <f t="shared" si="16"/>
        <v>0</v>
      </c>
      <c r="S24" s="421">
        <f t="shared" si="16"/>
        <v>0</v>
      </c>
      <c r="T24" s="421">
        <f t="shared" si="16"/>
        <v>0</v>
      </c>
      <c r="U24" s="421">
        <f t="shared" si="16"/>
        <v>0</v>
      </c>
      <c r="V24" s="442">
        <f t="shared" si="4"/>
        <v>0</v>
      </c>
    </row>
    <row r="25" spans="1:22" ht="15" customHeight="1" x14ac:dyDescent="0.2">
      <c r="A25" s="1044" t="s">
        <v>129</v>
      </c>
      <c r="B25" s="1046"/>
      <c r="C25" s="23"/>
      <c r="D25" s="23"/>
      <c r="E25" s="23"/>
      <c r="F25" s="23"/>
      <c r="G25" s="24"/>
      <c r="H25" s="23"/>
      <c r="I25" s="23"/>
      <c r="J25" s="24"/>
      <c r="K25" s="23"/>
      <c r="L25" s="445"/>
      <c r="M25" s="23"/>
      <c r="N25" s="23"/>
      <c r="O25" s="23"/>
      <c r="P25" s="23"/>
      <c r="Q25" s="24"/>
      <c r="R25" s="23"/>
      <c r="S25" s="23"/>
      <c r="T25" s="24"/>
      <c r="U25" s="23"/>
      <c r="V25" s="441"/>
    </row>
    <row r="26" spans="1:22" ht="18.95" customHeight="1" x14ac:dyDescent="0.2">
      <c r="A26" s="198">
        <v>1</v>
      </c>
      <c r="B26" s="200"/>
      <c r="C26" s="22"/>
      <c r="D26" s="22"/>
      <c r="E26" s="22"/>
      <c r="F26" s="427"/>
      <c r="G26" s="426">
        <f>C26+E26+F26+D26</f>
        <v>0</v>
      </c>
      <c r="H26" s="430"/>
      <c r="I26" s="427"/>
      <c r="J26" s="426">
        <f>H26+I26</f>
        <v>0</v>
      </c>
      <c r="K26" s="426">
        <f>G26+J26</f>
        <v>0</v>
      </c>
      <c r="L26" s="445"/>
      <c r="M26" s="211"/>
      <c r="N26" s="22"/>
      <c r="O26" s="22"/>
      <c r="P26" s="427"/>
      <c r="Q26" s="426">
        <f>M26+O26+P26+N26</f>
        <v>0</v>
      </c>
      <c r="R26" s="430"/>
      <c r="S26" s="427"/>
      <c r="T26" s="426">
        <f>R26+S26</f>
        <v>0</v>
      </c>
      <c r="U26" s="426">
        <f>Q26+T26</f>
        <v>0</v>
      </c>
      <c r="V26" s="442">
        <f t="shared" si="4"/>
        <v>0</v>
      </c>
    </row>
    <row r="27" spans="1:22" ht="18.95" customHeight="1" x14ac:dyDescent="0.2">
      <c r="A27" s="199">
        <v>2</v>
      </c>
      <c r="B27" s="201"/>
      <c r="C27" s="196"/>
      <c r="D27" s="196"/>
      <c r="E27" s="196"/>
      <c r="F27" s="428"/>
      <c r="G27" s="426">
        <f t="shared" ref="G27:G31" si="17">C27+E27+F27+D27</f>
        <v>0</v>
      </c>
      <c r="H27" s="431"/>
      <c r="I27" s="428"/>
      <c r="J27" s="426">
        <f>H27+I27</f>
        <v>0</v>
      </c>
      <c r="K27" s="426">
        <f t="shared" ref="K27:K31" si="18">G27+J27</f>
        <v>0</v>
      </c>
      <c r="L27" s="445"/>
      <c r="M27" s="214"/>
      <c r="N27" s="196"/>
      <c r="O27" s="196"/>
      <c r="P27" s="428"/>
      <c r="Q27" s="426">
        <f t="shared" ref="Q27:Q31" si="19">M27+O27+P27+N27</f>
        <v>0</v>
      </c>
      <c r="R27" s="431"/>
      <c r="S27" s="428"/>
      <c r="T27" s="426">
        <f>R27+S27</f>
        <v>0</v>
      </c>
      <c r="U27" s="426">
        <f t="shared" ref="U27:U31" si="20">Q27+T27</f>
        <v>0</v>
      </c>
      <c r="V27" s="442">
        <f t="shared" si="4"/>
        <v>0</v>
      </c>
    </row>
    <row r="28" spans="1:22" ht="18.95" customHeight="1" x14ac:dyDescent="0.2">
      <c r="A28" s="199">
        <v>3</v>
      </c>
      <c r="B28" s="201"/>
      <c r="C28" s="196"/>
      <c r="D28" s="196"/>
      <c r="E28" s="196"/>
      <c r="F28" s="428"/>
      <c r="G28" s="426">
        <f t="shared" si="17"/>
        <v>0</v>
      </c>
      <c r="H28" s="431"/>
      <c r="I28" s="428"/>
      <c r="J28" s="426">
        <f t="shared" ref="J28:J31" si="21">H28+I28</f>
        <v>0</v>
      </c>
      <c r="K28" s="426">
        <f t="shared" si="18"/>
        <v>0</v>
      </c>
      <c r="L28" s="445"/>
      <c r="M28" s="214"/>
      <c r="N28" s="196"/>
      <c r="O28" s="196"/>
      <c r="P28" s="428"/>
      <c r="Q28" s="426">
        <f t="shared" si="19"/>
        <v>0</v>
      </c>
      <c r="R28" s="431"/>
      <c r="S28" s="428"/>
      <c r="T28" s="426">
        <f t="shared" ref="T28:T31" si="22">R28+S28</f>
        <v>0</v>
      </c>
      <c r="U28" s="426">
        <f t="shared" si="20"/>
        <v>0</v>
      </c>
      <c r="V28" s="442">
        <f t="shared" si="4"/>
        <v>0</v>
      </c>
    </row>
    <row r="29" spans="1:22" ht="18.95" customHeight="1" x14ac:dyDescent="0.2">
      <c r="A29" s="199">
        <v>4</v>
      </c>
      <c r="B29" s="201"/>
      <c r="C29" s="196"/>
      <c r="D29" s="196"/>
      <c r="E29" s="196"/>
      <c r="F29" s="428"/>
      <c r="G29" s="426">
        <f t="shared" si="17"/>
        <v>0</v>
      </c>
      <c r="H29" s="431"/>
      <c r="I29" s="428"/>
      <c r="J29" s="426">
        <f t="shared" si="21"/>
        <v>0</v>
      </c>
      <c r="K29" s="426">
        <f t="shared" si="18"/>
        <v>0</v>
      </c>
      <c r="L29" s="445"/>
      <c r="M29" s="214"/>
      <c r="N29" s="196"/>
      <c r="O29" s="196"/>
      <c r="P29" s="428"/>
      <c r="Q29" s="426">
        <f t="shared" si="19"/>
        <v>0</v>
      </c>
      <c r="R29" s="431"/>
      <c r="S29" s="428"/>
      <c r="T29" s="426">
        <f t="shared" si="22"/>
        <v>0</v>
      </c>
      <c r="U29" s="426">
        <f t="shared" si="20"/>
        <v>0</v>
      </c>
      <c r="V29" s="442">
        <f t="shared" si="4"/>
        <v>0</v>
      </c>
    </row>
    <row r="30" spans="1:22" ht="18.95" customHeight="1" x14ac:dyDescent="0.2">
      <c r="A30" s="199">
        <v>5</v>
      </c>
      <c r="B30" s="201"/>
      <c r="C30" s="196"/>
      <c r="D30" s="196"/>
      <c r="E30" s="196"/>
      <c r="F30" s="428"/>
      <c r="G30" s="426">
        <f t="shared" si="17"/>
        <v>0</v>
      </c>
      <c r="H30" s="431"/>
      <c r="I30" s="428"/>
      <c r="J30" s="426">
        <f t="shared" si="21"/>
        <v>0</v>
      </c>
      <c r="K30" s="426">
        <f t="shared" si="18"/>
        <v>0</v>
      </c>
      <c r="L30" s="445"/>
      <c r="M30" s="214"/>
      <c r="N30" s="196"/>
      <c r="O30" s="196"/>
      <c r="P30" s="428"/>
      <c r="Q30" s="426">
        <f t="shared" si="19"/>
        <v>0</v>
      </c>
      <c r="R30" s="431"/>
      <c r="S30" s="428"/>
      <c r="T30" s="426">
        <f t="shared" si="22"/>
        <v>0</v>
      </c>
      <c r="U30" s="426">
        <f t="shared" si="20"/>
        <v>0</v>
      </c>
      <c r="V30" s="442">
        <f t="shared" si="4"/>
        <v>0</v>
      </c>
    </row>
    <row r="31" spans="1:22" ht="18.95" customHeight="1" x14ac:dyDescent="0.2">
      <c r="A31" s="422">
        <v>6</v>
      </c>
      <c r="B31" s="423"/>
      <c r="C31" s="290"/>
      <c r="D31" s="290"/>
      <c r="E31" s="290"/>
      <c r="F31" s="429"/>
      <c r="G31" s="426">
        <f t="shared" si="17"/>
        <v>0</v>
      </c>
      <c r="H31" s="432"/>
      <c r="I31" s="429"/>
      <c r="J31" s="426">
        <f t="shared" si="21"/>
        <v>0</v>
      </c>
      <c r="K31" s="426">
        <f t="shared" si="18"/>
        <v>0</v>
      </c>
      <c r="L31" s="445"/>
      <c r="M31" s="289"/>
      <c r="N31" s="290"/>
      <c r="O31" s="290"/>
      <c r="P31" s="429"/>
      <c r="Q31" s="426">
        <f t="shared" si="19"/>
        <v>0</v>
      </c>
      <c r="R31" s="432"/>
      <c r="S31" s="429"/>
      <c r="T31" s="426">
        <f t="shared" si="22"/>
        <v>0</v>
      </c>
      <c r="U31" s="426">
        <f t="shared" si="20"/>
        <v>0</v>
      </c>
      <c r="V31" s="442">
        <f t="shared" si="4"/>
        <v>0</v>
      </c>
    </row>
    <row r="32" spans="1:22" ht="20.100000000000001" customHeight="1" x14ac:dyDescent="0.2">
      <c r="A32" s="1091" t="s">
        <v>722</v>
      </c>
      <c r="B32" s="1092"/>
      <c r="C32" s="421">
        <f>SUM(C26:C30)</f>
        <v>0</v>
      </c>
      <c r="D32" s="421">
        <f t="shared" ref="D32:K32" si="23">SUM(D26:D30)</f>
        <v>0</v>
      </c>
      <c r="E32" s="421">
        <f t="shared" si="23"/>
        <v>0</v>
      </c>
      <c r="F32" s="421">
        <f t="shared" si="23"/>
        <v>0</v>
      </c>
      <c r="G32" s="421">
        <f t="shared" si="23"/>
        <v>0</v>
      </c>
      <c r="H32" s="421">
        <f t="shared" si="23"/>
        <v>0</v>
      </c>
      <c r="I32" s="421">
        <f t="shared" si="23"/>
        <v>0</v>
      </c>
      <c r="J32" s="421">
        <f t="shared" si="23"/>
        <v>0</v>
      </c>
      <c r="K32" s="421">
        <f t="shared" si="23"/>
        <v>0</v>
      </c>
      <c r="L32" s="445"/>
      <c r="M32" s="421">
        <f>SUM(M26:M30)</f>
        <v>0</v>
      </c>
      <c r="N32" s="421">
        <f t="shared" ref="N32:U32" si="24">SUM(N26:N30)</f>
        <v>0</v>
      </c>
      <c r="O32" s="421">
        <f t="shared" si="24"/>
        <v>0</v>
      </c>
      <c r="P32" s="421">
        <f t="shared" si="24"/>
        <v>0</v>
      </c>
      <c r="Q32" s="421">
        <f t="shared" si="24"/>
        <v>0</v>
      </c>
      <c r="R32" s="421">
        <f t="shared" si="24"/>
        <v>0</v>
      </c>
      <c r="S32" s="421">
        <f t="shared" si="24"/>
        <v>0</v>
      </c>
      <c r="T32" s="421">
        <f t="shared" si="24"/>
        <v>0</v>
      </c>
      <c r="U32" s="421">
        <f t="shared" si="24"/>
        <v>0</v>
      </c>
      <c r="V32" s="442">
        <f t="shared" si="4"/>
        <v>0</v>
      </c>
    </row>
    <row r="33" spans="1:22" ht="15" customHeight="1" x14ac:dyDescent="0.2">
      <c r="A33" s="1044" t="s">
        <v>710</v>
      </c>
      <c r="B33" s="1046"/>
      <c r="C33" s="23"/>
      <c r="D33" s="23"/>
      <c r="E33" s="23"/>
      <c r="F33" s="23"/>
      <c r="G33" s="24"/>
      <c r="H33" s="23"/>
      <c r="I33" s="23"/>
      <c r="J33" s="24"/>
      <c r="K33" s="23"/>
      <c r="L33" s="445"/>
      <c r="M33" s="23"/>
      <c r="N33" s="23"/>
      <c r="O33" s="23"/>
      <c r="P33" s="23"/>
      <c r="Q33" s="24"/>
      <c r="R33" s="23"/>
      <c r="S33" s="23"/>
      <c r="T33" s="24"/>
      <c r="U33" s="23"/>
      <c r="V33" s="441"/>
    </row>
    <row r="34" spans="1:22" ht="18.95" customHeight="1" x14ac:dyDescent="0.2">
      <c r="A34" s="198">
        <v>1</v>
      </c>
      <c r="B34" s="200"/>
      <c r="C34" s="22"/>
      <c r="D34" s="22"/>
      <c r="E34" s="22"/>
      <c r="F34" s="427"/>
      <c r="G34" s="426">
        <f>C34+E34+F34+D34</f>
        <v>0</v>
      </c>
      <c r="H34" s="430"/>
      <c r="I34" s="427"/>
      <c r="J34" s="426">
        <f>H34+I34</f>
        <v>0</v>
      </c>
      <c r="K34" s="426">
        <f>G34+J34</f>
        <v>0</v>
      </c>
      <c r="L34" s="445"/>
      <c r="M34" s="211"/>
      <c r="N34" s="22"/>
      <c r="O34" s="22"/>
      <c r="P34" s="427"/>
      <c r="Q34" s="426">
        <f>M34+O34+P34+N34</f>
        <v>0</v>
      </c>
      <c r="R34" s="430"/>
      <c r="S34" s="427"/>
      <c r="T34" s="426">
        <f>R34+S34</f>
        <v>0</v>
      </c>
      <c r="U34" s="426">
        <f>Q34+T34</f>
        <v>0</v>
      </c>
      <c r="V34" s="442">
        <f t="shared" si="4"/>
        <v>0</v>
      </c>
    </row>
    <row r="35" spans="1:22" ht="18.95" customHeight="1" x14ac:dyDescent="0.2">
      <c r="A35" s="199">
        <v>2</v>
      </c>
      <c r="B35" s="201"/>
      <c r="C35" s="196"/>
      <c r="D35" s="196"/>
      <c r="E35" s="196"/>
      <c r="F35" s="428"/>
      <c r="G35" s="426">
        <f t="shared" ref="G35:G39" si="25">C35+E35+F35+D35</f>
        <v>0</v>
      </c>
      <c r="H35" s="431"/>
      <c r="I35" s="428"/>
      <c r="J35" s="426">
        <f>H35+I35</f>
        <v>0</v>
      </c>
      <c r="K35" s="426">
        <f t="shared" ref="K35:K39" si="26">G35+J35</f>
        <v>0</v>
      </c>
      <c r="L35" s="445"/>
      <c r="M35" s="214"/>
      <c r="N35" s="196"/>
      <c r="O35" s="196"/>
      <c r="P35" s="428"/>
      <c r="Q35" s="426">
        <f t="shared" ref="Q35:Q39" si="27">M35+O35+P35+N35</f>
        <v>0</v>
      </c>
      <c r="R35" s="431"/>
      <c r="S35" s="428"/>
      <c r="T35" s="426">
        <f>R35+S35</f>
        <v>0</v>
      </c>
      <c r="U35" s="426">
        <f t="shared" ref="U35:U39" si="28">Q35+T35</f>
        <v>0</v>
      </c>
      <c r="V35" s="442">
        <f t="shared" si="4"/>
        <v>0</v>
      </c>
    </row>
    <row r="36" spans="1:22" ht="18.95" customHeight="1" x14ac:dyDescent="0.2">
      <c r="A36" s="199">
        <v>3</v>
      </c>
      <c r="B36" s="201"/>
      <c r="C36" s="196"/>
      <c r="D36" s="196"/>
      <c r="E36" s="196"/>
      <c r="F36" s="428"/>
      <c r="G36" s="426">
        <f t="shared" si="25"/>
        <v>0</v>
      </c>
      <c r="H36" s="431"/>
      <c r="I36" s="428"/>
      <c r="J36" s="426">
        <f t="shared" ref="J36:J39" si="29">H36+I36</f>
        <v>0</v>
      </c>
      <c r="K36" s="426">
        <f t="shared" si="26"/>
        <v>0</v>
      </c>
      <c r="L36" s="445"/>
      <c r="M36" s="214"/>
      <c r="N36" s="196"/>
      <c r="O36" s="196"/>
      <c r="P36" s="428"/>
      <c r="Q36" s="426">
        <f t="shared" si="27"/>
        <v>0</v>
      </c>
      <c r="R36" s="431"/>
      <c r="S36" s="428"/>
      <c r="T36" s="426">
        <f t="shared" ref="T36:T39" si="30">R36+S36</f>
        <v>0</v>
      </c>
      <c r="U36" s="426">
        <f t="shared" si="28"/>
        <v>0</v>
      </c>
      <c r="V36" s="442">
        <f t="shared" si="4"/>
        <v>0</v>
      </c>
    </row>
    <row r="37" spans="1:22" ht="18.95" customHeight="1" x14ac:dyDescent="0.2">
      <c r="A37" s="199">
        <v>4</v>
      </c>
      <c r="B37" s="201"/>
      <c r="C37" s="196"/>
      <c r="D37" s="196"/>
      <c r="E37" s="196"/>
      <c r="F37" s="428"/>
      <c r="G37" s="426">
        <f t="shared" si="25"/>
        <v>0</v>
      </c>
      <c r="H37" s="431"/>
      <c r="I37" s="428"/>
      <c r="J37" s="426">
        <f t="shared" si="29"/>
        <v>0</v>
      </c>
      <c r="K37" s="426">
        <f t="shared" si="26"/>
        <v>0</v>
      </c>
      <c r="L37" s="445"/>
      <c r="M37" s="214"/>
      <c r="N37" s="196"/>
      <c r="O37" s="196"/>
      <c r="P37" s="428"/>
      <c r="Q37" s="426">
        <f t="shared" si="27"/>
        <v>0</v>
      </c>
      <c r="R37" s="431"/>
      <c r="S37" s="428"/>
      <c r="T37" s="426">
        <f t="shared" si="30"/>
        <v>0</v>
      </c>
      <c r="U37" s="426">
        <f t="shared" si="28"/>
        <v>0</v>
      </c>
      <c r="V37" s="442">
        <f t="shared" si="4"/>
        <v>0</v>
      </c>
    </row>
    <row r="38" spans="1:22" ht="18.95" customHeight="1" x14ac:dyDescent="0.2">
      <c r="A38" s="199">
        <v>5</v>
      </c>
      <c r="B38" s="201"/>
      <c r="C38" s="196"/>
      <c r="D38" s="196"/>
      <c r="E38" s="196"/>
      <c r="F38" s="428"/>
      <c r="G38" s="426">
        <f t="shared" si="25"/>
        <v>0</v>
      </c>
      <c r="H38" s="431"/>
      <c r="I38" s="428"/>
      <c r="J38" s="426">
        <f t="shared" si="29"/>
        <v>0</v>
      </c>
      <c r="K38" s="426">
        <f t="shared" si="26"/>
        <v>0</v>
      </c>
      <c r="L38" s="445"/>
      <c r="M38" s="214"/>
      <c r="N38" s="196"/>
      <c r="O38" s="196"/>
      <c r="P38" s="428"/>
      <c r="Q38" s="426">
        <f t="shared" si="27"/>
        <v>0</v>
      </c>
      <c r="R38" s="431"/>
      <c r="S38" s="428"/>
      <c r="T38" s="426">
        <f t="shared" si="30"/>
        <v>0</v>
      </c>
      <c r="U38" s="426">
        <f t="shared" si="28"/>
        <v>0</v>
      </c>
      <c r="V38" s="442">
        <f t="shared" si="4"/>
        <v>0</v>
      </c>
    </row>
    <row r="39" spans="1:22" ht="18.95" customHeight="1" x14ac:dyDescent="0.2">
      <c r="A39" s="422">
        <v>6</v>
      </c>
      <c r="B39" s="423"/>
      <c r="C39" s="290"/>
      <c r="D39" s="290"/>
      <c r="E39" s="290"/>
      <c r="F39" s="429"/>
      <c r="G39" s="426">
        <f t="shared" si="25"/>
        <v>0</v>
      </c>
      <c r="H39" s="432"/>
      <c r="I39" s="429"/>
      <c r="J39" s="426">
        <f t="shared" si="29"/>
        <v>0</v>
      </c>
      <c r="K39" s="426">
        <f t="shared" si="26"/>
        <v>0</v>
      </c>
      <c r="L39" s="445"/>
      <c r="M39" s="289"/>
      <c r="N39" s="290"/>
      <c r="O39" s="290"/>
      <c r="P39" s="429"/>
      <c r="Q39" s="426">
        <f t="shared" si="27"/>
        <v>0</v>
      </c>
      <c r="R39" s="432"/>
      <c r="S39" s="429"/>
      <c r="T39" s="426">
        <f t="shared" si="30"/>
        <v>0</v>
      </c>
      <c r="U39" s="426">
        <f t="shared" si="28"/>
        <v>0</v>
      </c>
      <c r="V39" s="442">
        <f t="shared" si="4"/>
        <v>0</v>
      </c>
    </row>
    <row r="40" spans="1:22" ht="20.100000000000001" customHeight="1" x14ac:dyDescent="0.2">
      <c r="A40" s="1091" t="s">
        <v>722</v>
      </c>
      <c r="B40" s="1092"/>
      <c r="C40" s="421">
        <f>SUM(C34:C38)</f>
        <v>0</v>
      </c>
      <c r="D40" s="421">
        <f t="shared" ref="D40:K40" si="31">SUM(D34:D38)</f>
        <v>0</v>
      </c>
      <c r="E40" s="421">
        <f t="shared" si="31"/>
        <v>0</v>
      </c>
      <c r="F40" s="421">
        <f t="shared" si="31"/>
        <v>0</v>
      </c>
      <c r="G40" s="421">
        <f t="shared" si="31"/>
        <v>0</v>
      </c>
      <c r="H40" s="421">
        <f t="shared" si="31"/>
        <v>0</v>
      </c>
      <c r="I40" s="421">
        <f t="shared" si="31"/>
        <v>0</v>
      </c>
      <c r="J40" s="421">
        <f t="shared" si="31"/>
        <v>0</v>
      </c>
      <c r="K40" s="421">
        <f t="shared" si="31"/>
        <v>0</v>
      </c>
      <c r="L40" s="445"/>
      <c r="M40" s="421">
        <f>SUM(M34:M38)</f>
        <v>0</v>
      </c>
      <c r="N40" s="421">
        <f t="shared" ref="N40:U40" si="32">SUM(N34:N38)</f>
        <v>0</v>
      </c>
      <c r="O40" s="421">
        <f t="shared" si="32"/>
        <v>0</v>
      </c>
      <c r="P40" s="421">
        <f t="shared" si="32"/>
        <v>0</v>
      </c>
      <c r="Q40" s="421">
        <f t="shared" si="32"/>
        <v>0</v>
      </c>
      <c r="R40" s="421">
        <f t="shared" si="32"/>
        <v>0</v>
      </c>
      <c r="S40" s="421">
        <f t="shared" si="32"/>
        <v>0</v>
      </c>
      <c r="T40" s="421">
        <f t="shared" si="32"/>
        <v>0</v>
      </c>
      <c r="U40" s="421">
        <f t="shared" si="32"/>
        <v>0</v>
      </c>
      <c r="V40" s="442">
        <f t="shared" si="4"/>
        <v>0</v>
      </c>
    </row>
    <row r="41" spans="1:22" ht="15" customHeight="1" x14ac:dyDescent="0.2">
      <c r="A41" s="1044" t="s">
        <v>820</v>
      </c>
      <c r="B41" s="1046"/>
      <c r="C41" s="23"/>
      <c r="D41" s="23"/>
      <c r="E41" s="23"/>
      <c r="F41" s="23"/>
      <c r="G41" s="24"/>
      <c r="H41" s="23"/>
      <c r="I41" s="23"/>
      <c r="J41" s="24"/>
      <c r="K41" s="23"/>
      <c r="L41" s="445"/>
      <c r="M41" s="23"/>
      <c r="N41" s="23"/>
      <c r="O41" s="23"/>
      <c r="P41" s="23"/>
      <c r="Q41" s="24"/>
      <c r="R41" s="23"/>
      <c r="S41" s="23"/>
      <c r="T41" s="24"/>
      <c r="U41" s="23"/>
      <c r="V41" s="441"/>
    </row>
    <row r="42" spans="1:22" ht="18.95" customHeight="1" x14ac:dyDescent="0.2">
      <c r="A42" s="198">
        <v>1</v>
      </c>
      <c r="B42" s="200"/>
      <c r="C42" s="22"/>
      <c r="D42" s="22"/>
      <c r="E42" s="22"/>
      <c r="F42" s="427"/>
      <c r="G42" s="426">
        <f>C42+E42+F42+D42</f>
        <v>0</v>
      </c>
      <c r="H42" s="430"/>
      <c r="I42" s="427"/>
      <c r="J42" s="426">
        <f>H42+I42</f>
        <v>0</v>
      </c>
      <c r="K42" s="426">
        <f>G42+J42</f>
        <v>0</v>
      </c>
      <c r="L42" s="445"/>
      <c r="M42" s="211"/>
      <c r="N42" s="22"/>
      <c r="O42" s="22"/>
      <c r="P42" s="427"/>
      <c r="Q42" s="426">
        <f>M42+O42+P42+N42</f>
        <v>0</v>
      </c>
      <c r="R42" s="430"/>
      <c r="S42" s="427"/>
      <c r="T42" s="426">
        <f>R42+S42</f>
        <v>0</v>
      </c>
      <c r="U42" s="426">
        <f>Q42+T42</f>
        <v>0</v>
      </c>
      <c r="V42" s="442">
        <f t="shared" si="4"/>
        <v>0</v>
      </c>
    </row>
    <row r="43" spans="1:22" ht="18.95" customHeight="1" x14ac:dyDescent="0.2">
      <c r="A43" s="199">
        <v>2</v>
      </c>
      <c r="B43" s="201"/>
      <c r="C43" s="196"/>
      <c r="D43" s="196"/>
      <c r="E43" s="196"/>
      <c r="F43" s="428"/>
      <c r="G43" s="426">
        <f t="shared" ref="G43:G47" si="33">C43+E43+F43+D43</f>
        <v>0</v>
      </c>
      <c r="H43" s="431"/>
      <c r="I43" s="428"/>
      <c r="J43" s="426">
        <f>H43+I43</f>
        <v>0</v>
      </c>
      <c r="K43" s="426">
        <f t="shared" ref="K43:K47" si="34">G43+J43</f>
        <v>0</v>
      </c>
      <c r="L43" s="445"/>
      <c r="M43" s="214"/>
      <c r="N43" s="196"/>
      <c r="O43" s="196"/>
      <c r="P43" s="428"/>
      <c r="Q43" s="426">
        <f t="shared" ref="Q43:Q47" si="35">M43+O43+P43+N43</f>
        <v>0</v>
      </c>
      <c r="R43" s="431"/>
      <c r="S43" s="428"/>
      <c r="T43" s="426">
        <f>R43+S43</f>
        <v>0</v>
      </c>
      <c r="U43" s="426">
        <f t="shared" ref="U43:U47" si="36">Q43+T43</f>
        <v>0</v>
      </c>
      <c r="V43" s="442">
        <f t="shared" si="4"/>
        <v>0</v>
      </c>
    </row>
    <row r="44" spans="1:22" ht="18.95" customHeight="1" x14ac:dyDescent="0.2">
      <c r="A44" s="199">
        <v>3</v>
      </c>
      <c r="B44" s="201"/>
      <c r="C44" s="196"/>
      <c r="D44" s="196"/>
      <c r="E44" s="196"/>
      <c r="F44" s="428"/>
      <c r="G44" s="426">
        <f t="shared" si="33"/>
        <v>0</v>
      </c>
      <c r="H44" s="431"/>
      <c r="I44" s="428"/>
      <c r="J44" s="426">
        <f t="shared" ref="J44:J47" si="37">H44+I44</f>
        <v>0</v>
      </c>
      <c r="K44" s="426">
        <f t="shared" si="34"/>
        <v>0</v>
      </c>
      <c r="L44" s="445"/>
      <c r="M44" s="214"/>
      <c r="N44" s="196"/>
      <c r="O44" s="196"/>
      <c r="P44" s="428"/>
      <c r="Q44" s="426">
        <f t="shared" si="35"/>
        <v>0</v>
      </c>
      <c r="R44" s="431"/>
      <c r="S44" s="428"/>
      <c r="T44" s="426">
        <f t="shared" ref="T44:T47" si="38">R44+S44</f>
        <v>0</v>
      </c>
      <c r="U44" s="426">
        <f t="shared" si="36"/>
        <v>0</v>
      </c>
      <c r="V44" s="442">
        <f t="shared" si="4"/>
        <v>0</v>
      </c>
    </row>
    <row r="45" spans="1:22" ht="18.95" customHeight="1" x14ac:dyDescent="0.2">
      <c r="A45" s="199">
        <v>4</v>
      </c>
      <c r="B45" s="201"/>
      <c r="C45" s="524"/>
      <c r="D45" s="196"/>
      <c r="E45" s="196"/>
      <c r="F45" s="428"/>
      <c r="G45" s="426">
        <f t="shared" si="33"/>
        <v>0</v>
      </c>
      <c r="H45" s="431"/>
      <c r="I45" s="428"/>
      <c r="J45" s="426">
        <f t="shared" si="37"/>
        <v>0</v>
      </c>
      <c r="K45" s="426">
        <f t="shared" si="34"/>
        <v>0</v>
      </c>
      <c r="L45" s="445"/>
      <c r="M45" s="214"/>
      <c r="N45" s="196"/>
      <c r="O45" s="196"/>
      <c r="P45" s="428"/>
      <c r="Q45" s="426">
        <f t="shared" si="35"/>
        <v>0</v>
      </c>
      <c r="R45" s="431"/>
      <c r="S45" s="428"/>
      <c r="T45" s="426">
        <f t="shared" si="38"/>
        <v>0</v>
      </c>
      <c r="U45" s="426">
        <f t="shared" si="36"/>
        <v>0</v>
      </c>
      <c r="V45" s="442">
        <f t="shared" si="4"/>
        <v>0</v>
      </c>
    </row>
    <row r="46" spans="1:22" ht="18.95" customHeight="1" x14ac:dyDescent="0.2">
      <c r="A46" s="199">
        <v>5</v>
      </c>
      <c r="B46" s="201"/>
      <c r="C46" s="196"/>
      <c r="D46" s="196"/>
      <c r="E46" s="196"/>
      <c r="F46" s="428"/>
      <c r="G46" s="426">
        <f t="shared" si="33"/>
        <v>0</v>
      </c>
      <c r="H46" s="431"/>
      <c r="I46" s="428"/>
      <c r="J46" s="426">
        <f t="shared" si="37"/>
        <v>0</v>
      </c>
      <c r="K46" s="426">
        <f t="shared" si="34"/>
        <v>0</v>
      </c>
      <c r="L46" s="445"/>
      <c r="M46" s="214"/>
      <c r="N46" s="196"/>
      <c r="O46" s="196"/>
      <c r="P46" s="428"/>
      <c r="Q46" s="426">
        <f t="shared" si="35"/>
        <v>0</v>
      </c>
      <c r="R46" s="431"/>
      <c r="S46" s="428"/>
      <c r="T46" s="426">
        <f t="shared" si="38"/>
        <v>0</v>
      </c>
      <c r="U46" s="426">
        <f t="shared" si="36"/>
        <v>0</v>
      </c>
      <c r="V46" s="442">
        <f t="shared" si="4"/>
        <v>0</v>
      </c>
    </row>
    <row r="47" spans="1:22" ht="18.95" customHeight="1" x14ac:dyDescent="0.2">
      <c r="A47" s="422">
        <v>6</v>
      </c>
      <c r="B47" s="423"/>
      <c r="C47" s="290"/>
      <c r="D47" s="290"/>
      <c r="E47" s="290"/>
      <c r="F47" s="429"/>
      <c r="G47" s="426">
        <f t="shared" si="33"/>
        <v>0</v>
      </c>
      <c r="H47" s="432"/>
      <c r="I47" s="429"/>
      <c r="J47" s="426">
        <f t="shared" si="37"/>
        <v>0</v>
      </c>
      <c r="K47" s="426">
        <f t="shared" si="34"/>
        <v>0</v>
      </c>
      <c r="L47" s="445"/>
      <c r="M47" s="289"/>
      <c r="N47" s="290"/>
      <c r="O47" s="290"/>
      <c r="P47" s="429"/>
      <c r="Q47" s="426">
        <f t="shared" si="35"/>
        <v>0</v>
      </c>
      <c r="R47" s="432"/>
      <c r="S47" s="429"/>
      <c r="T47" s="426">
        <f t="shared" si="38"/>
        <v>0</v>
      </c>
      <c r="U47" s="426">
        <f t="shared" si="36"/>
        <v>0</v>
      </c>
      <c r="V47" s="442">
        <f t="shared" si="4"/>
        <v>0</v>
      </c>
    </row>
    <row r="48" spans="1:22" ht="20.100000000000001" customHeight="1" x14ac:dyDescent="0.2">
      <c r="A48" s="1091" t="s">
        <v>722</v>
      </c>
      <c r="B48" s="1092"/>
      <c r="C48" s="421">
        <f>SUM(C42:C46)</f>
        <v>0</v>
      </c>
      <c r="D48" s="421">
        <f t="shared" ref="D48:K48" si="39">SUM(D42:D46)</f>
        <v>0</v>
      </c>
      <c r="E48" s="421">
        <f t="shared" si="39"/>
        <v>0</v>
      </c>
      <c r="F48" s="421">
        <f t="shared" si="39"/>
        <v>0</v>
      </c>
      <c r="G48" s="421">
        <f t="shared" si="39"/>
        <v>0</v>
      </c>
      <c r="H48" s="421">
        <f t="shared" si="39"/>
        <v>0</v>
      </c>
      <c r="I48" s="421">
        <f t="shared" si="39"/>
        <v>0</v>
      </c>
      <c r="J48" s="421">
        <f t="shared" si="39"/>
        <v>0</v>
      </c>
      <c r="K48" s="421">
        <f t="shared" si="39"/>
        <v>0</v>
      </c>
      <c r="L48" s="445"/>
      <c r="M48" s="421">
        <f>SUM(M42:M46)</f>
        <v>0</v>
      </c>
      <c r="N48" s="421">
        <f t="shared" ref="N48:U48" si="40">SUM(N42:N46)</f>
        <v>0</v>
      </c>
      <c r="O48" s="421">
        <f t="shared" si="40"/>
        <v>0</v>
      </c>
      <c r="P48" s="421">
        <f t="shared" si="40"/>
        <v>0</v>
      </c>
      <c r="Q48" s="421">
        <f t="shared" si="40"/>
        <v>0</v>
      </c>
      <c r="R48" s="421">
        <f t="shared" si="40"/>
        <v>0</v>
      </c>
      <c r="S48" s="421">
        <f t="shared" si="40"/>
        <v>0</v>
      </c>
      <c r="T48" s="421">
        <f t="shared" si="40"/>
        <v>0</v>
      </c>
      <c r="U48" s="421">
        <f t="shared" si="40"/>
        <v>0</v>
      </c>
      <c r="V48" s="442">
        <f t="shared" si="4"/>
        <v>0</v>
      </c>
    </row>
    <row r="49" spans="1:22" ht="20.100000000000001" customHeight="1" x14ac:dyDescent="0.2">
      <c r="A49" s="1044" t="s">
        <v>711</v>
      </c>
      <c r="B49" s="1046"/>
      <c r="C49" s="23"/>
      <c r="D49" s="23"/>
      <c r="E49" s="23"/>
      <c r="F49" s="23"/>
      <c r="G49" s="24"/>
      <c r="H49" s="23"/>
      <c r="I49" s="23"/>
      <c r="J49" s="24"/>
      <c r="K49" s="23"/>
      <c r="L49" s="445"/>
      <c r="M49" s="23"/>
      <c r="N49" s="23"/>
      <c r="O49" s="23"/>
      <c r="P49" s="23"/>
      <c r="Q49" s="24"/>
      <c r="R49" s="23"/>
      <c r="S49" s="23"/>
      <c r="T49" s="24"/>
      <c r="U49" s="23"/>
      <c r="V49" s="441"/>
    </row>
    <row r="50" spans="1:22" ht="20.100000000000001" customHeight="1" x14ac:dyDescent="0.2">
      <c r="A50" s="198">
        <v>1</v>
      </c>
      <c r="B50" s="200"/>
      <c r="C50" s="22"/>
      <c r="D50" s="22"/>
      <c r="E50" s="22"/>
      <c r="F50" s="427"/>
      <c r="G50" s="426">
        <f>C50+E50+F50+D50</f>
        <v>0</v>
      </c>
      <c r="H50" s="430"/>
      <c r="I50" s="427"/>
      <c r="J50" s="426">
        <f>H50+I50</f>
        <v>0</v>
      </c>
      <c r="K50" s="426">
        <f>G50+J50</f>
        <v>0</v>
      </c>
      <c r="L50" s="445"/>
      <c r="M50" s="211"/>
      <c r="N50" s="22"/>
      <c r="O50" s="22"/>
      <c r="P50" s="427"/>
      <c r="Q50" s="426">
        <f>M50+O50+P50+N50</f>
        <v>0</v>
      </c>
      <c r="R50" s="430"/>
      <c r="S50" s="427"/>
      <c r="T50" s="426">
        <f>R50+S50</f>
        <v>0</v>
      </c>
      <c r="U50" s="426">
        <f>Q50+T50</f>
        <v>0</v>
      </c>
      <c r="V50" s="442">
        <f t="shared" si="4"/>
        <v>0</v>
      </c>
    </row>
    <row r="51" spans="1:22" ht="20.100000000000001" customHeight="1" x14ac:dyDescent="0.2">
      <c r="A51" s="199">
        <v>2</v>
      </c>
      <c r="B51" s="201"/>
      <c r="C51" s="196"/>
      <c r="D51" s="196"/>
      <c r="E51" s="196"/>
      <c r="F51" s="428"/>
      <c r="G51" s="426">
        <f t="shared" ref="G51:G55" si="41">C51+E51+F51+D51</f>
        <v>0</v>
      </c>
      <c r="H51" s="431"/>
      <c r="I51" s="428"/>
      <c r="J51" s="426">
        <f>H51+I51</f>
        <v>0</v>
      </c>
      <c r="K51" s="426">
        <f t="shared" ref="K51:K55" si="42">G51+J51</f>
        <v>0</v>
      </c>
      <c r="L51" s="445"/>
      <c r="M51" s="214"/>
      <c r="N51" s="196"/>
      <c r="O51" s="196"/>
      <c r="P51" s="428"/>
      <c r="Q51" s="426">
        <f t="shared" ref="Q51:Q55" si="43">M51+O51+P51+N51</f>
        <v>0</v>
      </c>
      <c r="R51" s="431"/>
      <c r="S51" s="428"/>
      <c r="T51" s="426">
        <f>R51+S51</f>
        <v>0</v>
      </c>
      <c r="U51" s="426">
        <f t="shared" ref="U51:U55" si="44">Q51+T51</f>
        <v>0</v>
      </c>
      <c r="V51" s="442">
        <f t="shared" si="4"/>
        <v>0</v>
      </c>
    </row>
    <row r="52" spans="1:22" ht="20.100000000000001" customHeight="1" x14ac:dyDescent="0.2">
      <c r="A52" s="199">
        <v>3</v>
      </c>
      <c r="B52" s="201"/>
      <c r="C52" s="196"/>
      <c r="D52" s="196"/>
      <c r="E52" s="196"/>
      <c r="F52" s="428"/>
      <c r="G52" s="426">
        <f t="shared" si="41"/>
        <v>0</v>
      </c>
      <c r="H52" s="431"/>
      <c r="I52" s="428"/>
      <c r="J52" s="426">
        <f t="shared" ref="J52:J55" si="45">H52+I52</f>
        <v>0</v>
      </c>
      <c r="K52" s="426">
        <f t="shared" si="42"/>
        <v>0</v>
      </c>
      <c r="L52" s="445"/>
      <c r="M52" s="214"/>
      <c r="N52" s="196"/>
      <c r="O52" s="196"/>
      <c r="P52" s="428"/>
      <c r="Q52" s="426">
        <f t="shared" si="43"/>
        <v>0</v>
      </c>
      <c r="R52" s="431"/>
      <c r="S52" s="428"/>
      <c r="T52" s="426">
        <f t="shared" ref="T52:T55" si="46">R52+S52</f>
        <v>0</v>
      </c>
      <c r="U52" s="426">
        <f t="shared" si="44"/>
        <v>0</v>
      </c>
      <c r="V52" s="442">
        <f t="shared" si="4"/>
        <v>0</v>
      </c>
    </row>
    <row r="53" spans="1:22" ht="20.100000000000001" customHeight="1" x14ac:dyDescent="0.2">
      <c r="A53" s="199">
        <v>4</v>
      </c>
      <c r="B53" s="201"/>
      <c r="C53" s="196"/>
      <c r="D53" s="196"/>
      <c r="E53" s="196"/>
      <c r="F53" s="428"/>
      <c r="G53" s="426">
        <f t="shared" si="41"/>
        <v>0</v>
      </c>
      <c r="H53" s="431"/>
      <c r="I53" s="428"/>
      <c r="J53" s="426">
        <f t="shared" si="45"/>
        <v>0</v>
      </c>
      <c r="K53" s="426">
        <f t="shared" si="42"/>
        <v>0</v>
      </c>
      <c r="L53" s="445"/>
      <c r="M53" s="214"/>
      <c r="N53" s="196"/>
      <c r="O53" s="196"/>
      <c r="P53" s="428"/>
      <c r="Q53" s="426">
        <f t="shared" si="43"/>
        <v>0</v>
      </c>
      <c r="R53" s="431"/>
      <c r="S53" s="428"/>
      <c r="T53" s="426">
        <f t="shared" si="46"/>
        <v>0</v>
      </c>
      <c r="U53" s="426">
        <f t="shared" si="44"/>
        <v>0</v>
      </c>
      <c r="V53" s="442">
        <f t="shared" si="4"/>
        <v>0</v>
      </c>
    </row>
    <row r="54" spans="1:22" ht="20.100000000000001" customHeight="1" x14ac:dyDescent="0.2">
      <c r="A54" s="199">
        <v>5</v>
      </c>
      <c r="B54" s="201"/>
      <c r="C54" s="196"/>
      <c r="D54" s="196"/>
      <c r="E54" s="196"/>
      <c r="F54" s="428"/>
      <c r="G54" s="426">
        <f t="shared" si="41"/>
        <v>0</v>
      </c>
      <c r="H54" s="431"/>
      <c r="I54" s="428"/>
      <c r="J54" s="426">
        <f t="shared" si="45"/>
        <v>0</v>
      </c>
      <c r="K54" s="426">
        <f t="shared" si="42"/>
        <v>0</v>
      </c>
      <c r="L54" s="445"/>
      <c r="M54" s="214"/>
      <c r="N54" s="196"/>
      <c r="O54" s="196"/>
      <c r="P54" s="428"/>
      <c r="Q54" s="426">
        <f t="shared" si="43"/>
        <v>0</v>
      </c>
      <c r="R54" s="431"/>
      <c r="S54" s="428"/>
      <c r="T54" s="426">
        <f t="shared" si="46"/>
        <v>0</v>
      </c>
      <c r="U54" s="426">
        <f t="shared" si="44"/>
        <v>0</v>
      </c>
      <c r="V54" s="442">
        <f t="shared" si="4"/>
        <v>0</v>
      </c>
    </row>
    <row r="55" spans="1:22" ht="20.100000000000001" customHeight="1" x14ac:dyDescent="0.2">
      <c r="A55" s="422">
        <v>6</v>
      </c>
      <c r="B55" s="423"/>
      <c r="C55" s="290"/>
      <c r="D55" s="290"/>
      <c r="E55" s="290"/>
      <c r="F55" s="429"/>
      <c r="G55" s="426">
        <f t="shared" si="41"/>
        <v>0</v>
      </c>
      <c r="H55" s="432"/>
      <c r="I55" s="429"/>
      <c r="J55" s="426">
        <f t="shared" si="45"/>
        <v>0</v>
      </c>
      <c r="K55" s="426">
        <f t="shared" si="42"/>
        <v>0</v>
      </c>
      <c r="L55" s="445"/>
      <c r="M55" s="289"/>
      <c r="N55" s="290"/>
      <c r="O55" s="290"/>
      <c r="P55" s="429"/>
      <c r="Q55" s="426">
        <f t="shared" si="43"/>
        <v>0</v>
      </c>
      <c r="R55" s="432"/>
      <c r="S55" s="429"/>
      <c r="T55" s="426">
        <f t="shared" si="46"/>
        <v>0</v>
      </c>
      <c r="U55" s="426">
        <f t="shared" si="44"/>
        <v>0</v>
      </c>
      <c r="V55" s="442">
        <f t="shared" si="4"/>
        <v>0</v>
      </c>
    </row>
    <row r="56" spans="1:22" ht="20.100000000000001" customHeight="1" x14ac:dyDescent="0.2">
      <c r="A56" s="1091" t="s">
        <v>722</v>
      </c>
      <c r="B56" s="1092"/>
      <c r="C56" s="421">
        <f>SUM(C50:C54)</f>
        <v>0</v>
      </c>
      <c r="D56" s="421">
        <f t="shared" ref="D56:K56" si="47">SUM(D50:D54)</f>
        <v>0</v>
      </c>
      <c r="E56" s="421">
        <f t="shared" si="47"/>
        <v>0</v>
      </c>
      <c r="F56" s="421">
        <f t="shared" si="47"/>
        <v>0</v>
      </c>
      <c r="G56" s="421">
        <f t="shared" si="47"/>
        <v>0</v>
      </c>
      <c r="H56" s="421">
        <f t="shared" si="47"/>
        <v>0</v>
      </c>
      <c r="I56" s="421">
        <f t="shared" si="47"/>
        <v>0</v>
      </c>
      <c r="J56" s="421">
        <f t="shared" si="47"/>
        <v>0</v>
      </c>
      <c r="K56" s="421">
        <f t="shared" si="47"/>
        <v>0</v>
      </c>
      <c r="L56" s="445"/>
      <c r="M56" s="421">
        <f>SUM(M50:M54)</f>
        <v>0</v>
      </c>
      <c r="N56" s="421">
        <f t="shared" ref="N56:U56" si="48">SUM(N50:N54)</f>
        <v>0</v>
      </c>
      <c r="O56" s="421">
        <f t="shared" si="48"/>
        <v>0</v>
      </c>
      <c r="P56" s="421">
        <f t="shared" si="48"/>
        <v>0</v>
      </c>
      <c r="Q56" s="421">
        <f t="shared" si="48"/>
        <v>0</v>
      </c>
      <c r="R56" s="421">
        <f t="shared" si="48"/>
        <v>0</v>
      </c>
      <c r="S56" s="421">
        <f t="shared" si="48"/>
        <v>0</v>
      </c>
      <c r="T56" s="421">
        <f t="shared" si="48"/>
        <v>0</v>
      </c>
      <c r="U56" s="421">
        <f t="shared" si="48"/>
        <v>0</v>
      </c>
      <c r="V56" s="442">
        <f t="shared" si="4"/>
        <v>0</v>
      </c>
    </row>
    <row r="57" spans="1:22" ht="20.100000000000001" customHeight="1" x14ac:dyDescent="0.2">
      <c r="A57" s="1044" t="s">
        <v>125</v>
      </c>
      <c r="B57" s="1046"/>
      <c r="C57" s="23"/>
      <c r="D57" s="23"/>
      <c r="E57" s="23"/>
      <c r="F57" s="23"/>
      <c r="G57" s="24"/>
      <c r="H57" s="23"/>
      <c r="I57" s="23"/>
      <c r="J57" s="24"/>
      <c r="K57" s="23"/>
      <c r="L57" s="445"/>
      <c r="M57" s="23"/>
      <c r="N57" s="23"/>
      <c r="O57" s="23"/>
      <c r="P57" s="23"/>
      <c r="Q57" s="24"/>
      <c r="R57" s="23"/>
      <c r="S57" s="23"/>
      <c r="T57" s="24"/>
      <c r="U57" s="23"/>
      <c r="V57" s="441"/>
    </row>
    <row r="58" spans="1:22" ht="20.100000000000001" customHeight="1" x14ac:dyDescent="0.2">
      <c r="A58" s="198">
        <v>1</v>
      </c>
      <c r="B58" s="200"/>
      <c r="C58" s="22"/>
      <c r="D58" s="22"/>
      <c r="E58" s="22"/>
      <c r="F58" s="427"/>
      <c r="G58" s="426">
        <f>C58+E58+F58+D58</f>
        <v>0</v>
      </c>
      <c r="H58" s="430"/>
      <c r="I58" s="427"/>
      <c r="J58" s="426">
        <f>H58+I58</f>
        <v>0</v>
      </c>
      <c r="K58" s="426">
        <f>G58+J58</f>
        <v>0</v>
      </c>
      <c r="L58" s="445"/>
      <c r="M58" s="211"/>
      <c r="N58" s="22"/>
      <c r="O58" s="22"/>
      <c r="P58" s="427"/>
      <c r="Q58" s="426">
        <f>M58+O58+P58+N58</f>
        <v>0</v>
      </c>
      <c r="R58" s="430"/>
      <c r="S58" s="427"/>
      <c r="T58" s="426">
        <f>R58+S58</f>
        <v>0</v>
      </c>
      <c r="U58" s="426">
        <f>Q58+T58</f>
        <v>0</v>
      </c>
      <c r="V58" s="442">
        <f t="shared" si="4"/>
        <v>0</v>
      </c>
    </row>
    <row r="59" spans="1:22" ht="20.100000000000001" customHeight="1" x14ac:dyDescent="0.2">
      <c r="A59" s="199">
        <v>2</v>
      </c>
      <c r="B59" s="201"/>
      <c r="C59" s="196"/>
      <c r="D59" s="196"/>
      <c r="E59" s="196"/>
      <c r="F59" s="428"/>
      <c r="G59" s="426">
        <f t="shared" ref="G59:G63" si="49">C59+E59+F59+D59</f>
        <v>0</v>
      </c>
      <c r="H59" s="431"/>
      <c r="I59" s="428"/>
      <c r="J59" s="426">
        <f>H59+I59</f>
        <v>0</v>
      </c>
      <c r="K59" s="426">
        <f t="shared" ref="K59:K63" si="50">G59+J59</f>
        <v>0</v>
      </c>
      <c r="L59" s="445"/>
      <c r="M59" s="214"/>
      <c r="N59" s="196"/>
      <c r="O59" s="196"/>
      <c r="P59" s="428"/>
      <c r="Q59" s="426">
        <f t="shared" ref="Q59:Q63" si="51">M59+O59+P59+N59</f>
        <v>0</v>
      </c>
      <c r="R59" s="431"/>
      <c r="S59" s="428"/>
      <c r="T59" s="426">
        <f>R59+S59</f>
        <v>0</v>
      </c>
      <c r="U59" s="426">
        <f t="shared" ref="U59:U63" si="52">Q59+T59</f>
        <v>0</v>
      </c>
      <c r="V59" s="442">
        <f t="shared" si="4"/>
        <v>0</v>
      </c>
    </row>
    <row r="60" spans="1:22" ht="20.100000000000001" customHeight="1" x14ac:dyDescent="0.2">
      <c r="A60" s="199">
        <v>3</v>
      </c>
      <c r="B60" s="201"/>
      <c r="C60" s="196"/>
      <c r="D60" s="196"/>
      <c r="E60" s="196"/>
      <c r="F60" s="428"/>
      <c r="G60" s="426">
        <f t="shared" si="49"/>
        <v>0</v>
      </c>
      <c r="H60" s="431"/>
      <c r="I60" s="428"/>
      <c r="J60" s="426">
        <f t="shared" ref="J60:J63" si="53">H60+I60</f>
        <v>0</v>
      </c>
      <c r="K60" s="426">
        <f t="shared" si="50"/>
        <v>0</v>
      </c>
      <c r="L60" s="445"/>
      <c r="M60" s="214"/>
      <c r="N60" s="196"/>
      <c r="O60" s="196"/>
      <c r="P60" s="428"/>
      <c r="Q60" s="426">
        <f t="shared" si="51"/>
        <v>0</v>
      </c>
      <c r="R60" s="431"/>
      <c r="S60" s="428"/>
      <c r="T60" s="426">
        <f t="shared" ref="T60:T63" si="54">R60+S60</f>
        <v>0</v>
      </c>
      <c r="U60" s="426">
        <f t="shared" si="52"/>
        <v>0</v>
      </c>
      <c r="V60" s="442">
        <f t="shared" si="4"/>
        <v>0</v>
      </c>
    </row>
    <row r="61" spans="1:22" ht="20.100000000000001" customHeight="1" x14ac:dyDescent="0.2">
      <c r="A61" s="199">
        <v>4</v>
      </c>
      <c r="B61" s="201"/>
      <c r="C61" s="196"/>
      <c r="D61" s="196"/>
      <c r="E61" s="196"/>
      <c r="F61" s="428"/>
      <c r="G61" s="426">
        <f t="shared" si="49"/>
        <v>0</v>
      </c>
      <c r="H61" s="431"/>
      <c r="I61" s="428"/>
      <c r="J61" s="426">
        <f t="shared" si="53"/>
        <v>0</v>
      </c>
      <c r="K61" s="426">
        <f t="shared" si="50"/>
        <v>0</v>
      </c>
      <c r="L61" s="445"/>
      <c r="M61" s="214"/>
      <c r="N61" s="196"/>
      <c r="O61" s="196"/>
      <c r="P61" s="428"/>
      <c r="Q61" s="426">
        <f t="shared" si="51"/>
        <v>0</v>
      </c>
      <c r="R61" s="431"/>
      <c r="S61" s="428"/>
      <c r="T61" s="426">
        <f t="shared" si="54"/>
        <v>0</v>
      </c>
      <c r="U61" s="426">
        <f t="shared" si="52"/>
        <v>0</v>
      </c>
      <c r="V61" s="442">
        <f t="shared" si="4"/>
        <v>0</v>
      </c>
    </row>
    <row r="62" spans="1:22" ht="20.100000000000001" customHeight="1" x14ac:dyDescent="0.2">
      <c r="A62" s="199">
        <v>5</v>
      </c>
      <c r="B62" s="201"/>
      <c r="C62" s="196"/>
      <c r="D62" s="196"/>
      <c r="E62" s="196"/>
      <c r="F62" s="428"/>
      <c r="G62" s="426">
        <f t="shared" si="49"/>
        <v>0</v>
      </c>
      <c r="H62" s="431"/>
      <c r="I62" s="428"/>
      <c r="J62" s="426">
        <f t="shared" si="53"/>
        <v>0</v>
      </c>
      <c r="K62" s="426">
        <f t="shared" si="50"/>
        <v>0</v>
      </c>
      <c r="L62" s="445"/>
      <c r="M62" s="214"/>
      <c r="N62" s="196"/>
      <c r="O62" s="196"/>
      <c r="P62" s="428"/>
      <c r="Q62" s="426">
        <f t="shared" si="51"/>
        <v>0</v>
      </c>
      <c r="R62" s="431"/>
      <c r="S62" s="428"/>
      <c r="T62" s="426">
        <f t="shared" si="54"/>
        <v>0</v>
      </c>
      <c r="U62" s="426">
        <f t="shared" si="52"/>
        <v>0</v>
      </c>
      <c r="V62" s="442">
        <f t="shared" si="4"/>
        <v>0</v>
      </c>
    </row>
    <row r="63" spans="1:22" ht="20.100000000000001" customHeight="1" x14ac:dyDescent="0.2">
      <c r="A63" s="422">
        <v>6</v>
      </c>
      <c r="B63" s="423"/>
      <c r="C63" s="290"/>
      <c r="D63" s="290"/>
      <c r="E63" s="290"/>
      <c r="F63" s="429"/>
      <c r="G63" s="426">
        <f t="shared" si="49"/>
        <v>0</v>
      </c>
      <c r="H63" s="432"/>
      <c r="I63" s="429"/>
      <c r="J63" s="426">
        <f t="shared" si="53"/>
        <v>0</v>
      </c>
      <c r="K63" s="426">
        <f t="shared" si="50"/>
        <v>0</v>
      </c>
      <c r="L63" s="445"/>
      <c r="M63" s="289"/>
      <c r="N63" s="290"/>
      <c r="O63" s="290"/>
      <c r="P63" s="429"/>
      <c r="Q63" s="426">
        <f t="shared" si="51"/>
        <v>0</v>
      </c>
      <c r="R63" s="432"/>
      <c r="S63" s="429"/>
      <c r="T63" s="426">
        <f t="shared" si="54"/>
        <v>0</v>
      </c>
      <c r="U63" s="426">
        <f t="shared" si="52"/>
        <v>0</v>
      </c>
      <c r="V63" s="442">
        <f t="shared" si="4"/>
        <v>0</v>
      </c>
    </row>
    <row r="64" spans="1:22" ht="20.100000000000001" customHeight="1" x14ac:dyDescent="0.2">
      <c r="A64" s="1091" t="s">
        <v>722</v>
      </c>
      <c r="B64" s="1092"/>
      <c r="C64" s="421">
        <f>SUM(C58:C62)</f>
        <v>0</v>
      </c>
      <c r="D64" s="421">
        <f t="shared" ref="D64:K64" si="55">SUM(D58:D62)</f>
        <v>0</v>
      </c>
      <c r="E64" s="421">
        <f t="shared" si="55"/>
        <v>0</v>
      </c>
      <c r="F64" s="421">
        <f t="shared" si="55"/>
        <v>0</v>
      </c>
      <c r="G64" s="421">
        <f t="shared" si="55"/>
        <v>0</v>
      </c>
      <c r="H64" s="421">
        <f t="shared" si="55"/>
        <v>0</v>
      </c>
      <c r="I64" s="421">
        <f t="shared" si="55"/>
        <v>0</v>
      </c>
      <c r="J64" s="421">
        <f t="shared" si="55"/>
        <v>0</v>
      </c>
      <c r="K64" s="421">
        <f t="shared" si="55"/>
        <v>0</v>
      </c>
      <c r="L64" s="445"/>
      <c r="M64" s="421">
        <f>SUM(M58:M62)</f>
        <v>0</v>
      </c>
      <c r="N64" s="421">
        <f t="shared" ref="N64:U64" si="56">SUM(N58:N62)</f>
        <v>0</v>
      </c>
      <c r="O64" s="421">
        <f t="shared" si="56"/>
        <v>0</v>
      </c>
      <c r="P64" s="421">
        <f t="shared" si="56"/>
        <v>0</v>
      </c>
      <c r="Q64" s="421">
        <f t="shared" si="56"/>
        <v>0</v>
      </c>
      <c r="R64" s="421">
        <f t="shared" si="56"/>
        <v>0</v>
      </c>
      <c r="S64" s="421">
        <f t="shared" si="56"/>
        <v>0</v>
      </c>
      <c r="T64" s="421">
        <f t="shared" si="56"/>
        <v>0</v>
      </c>
      <c r="U64" s="421">
        <f t="shared" si="56"/>
        <v>0</v>
      </c>
      <c r="V64" s="442">
        <f t="shared" si="4"/>
        <v>0</v>
      </c>
    </row>
    <row r="65" spans="1:22" ht="20.100000000000001" customHeight="1" x14ac:dyDescent="0.2">
      <c r="A65" s="1044" t="s">
        <v>126</v>
      </c>
      <c r="B65" s="1046"/>
      <c r="C65" s="23"/>
      <c r="D65" s="23"/>
      <c r="E65" s="23"/>
      <c r="F65" s="23"/>
      <c r="G65" s="24"/>
      <c r="H65" s="23"/>
      <c r="I65" s="23"/>
      <c r="J65" s="24"/>
      <c r="K65" s="23"/>
      <c r="L65" s="445"/>
      <c r="M65" s="23"/>
      <c r="N65" s="23"/>
      <c r="O65" s="23"/>
      <c r="P65" s="23"/>
      <c r="Q65" s="24"/>
      <c r="R65" s="23"/>
      <c r="S65" s="23"/>
      <c r="T65" s="24"/>
      <c r="U65" s="23"/>
      <c r="V65" s="441"/>
    </row>
    <row r="66" spans="1:22" ht="20.100000000000001" customHeight="1" x14ac:dyDescent="0.2">
      <c r="A66" s="198">
        <v>1</v>
      </c>
      <c r="B66" s="200"/>
      <c r="C66" s="22"/>
      <c r="D66" s="22"/>
      <c r="E66" s="22"/>
      <c r="F66" s="427"/>
      <c r="G66" s="426">
        <f>C66+E66+F66+D66</f>
        <v>0</v>
      </c>
      <c r="H66" s="430"/>
      <c r="I66" s="427"/>
      <c r="J66" s="426">
        <f>H66+I66</f>
        <v>0</v>
      </c>
      <c r="K66" s="426">
        <f>G66+J66</f>
        <v>0</v>
      </c>
      <c r="L66" s="445"/>
      <c r="M66" s="211"/>
      <c r="N66" s="22"/>
      <c r="O66" s="22"/>
      <c r="P66" s="427"/>
      <c r="Q66" s="426">
        <f>M66+O66+P66+N66</f>
        <v>0</v>
      </c>
      <c r="R66" s="430"/>
      <c r="S66" s="427"/>
      <c r="T66" s="426">
        <f>R66+S66</f>
        <v>0</v>
      </c>
      <c r="U66" s="426">
        <f>Q66+T66</f>
        <v>0</v>
      </c>
      <c r="V66" s="442">
        <f t="shared" si="4"/>
        <v>0</v>
      </c>
    </row>
    <row r="67" spans="1:22" ht="20.100000000000001" customHeight="1" x14ac:dyDescent="0.2">
      <c r="A67" s="199">
        <v>2</v>
      </c>
      <c r="B67" s="201"/>
      <c r="C67" s="196"/>
      <c r="D67" s="196"/>
      <c r="E67" s="196"/>
      <c r="F67" s="428"/>
      <c r="G67" s="426">
        <f t="shared" ref="G67:G71" si="57">C67+E67+F67+D67</f>
        <v>0</v>
      </c>
      <c r="H67" s="431"/>
      <c r="I67" s="428"/>
      <c r="J67" s="426">
        <f>H67+I67</f>
        <v>0</v>
      </c>
      <c r="K67" s="426">
        <f t="shared" ref="K67:K71" si="58">G67+J67</f>
        <v>0</v>
      </c>
      <c r="L67" s="445"/>
      <c r="M67" s="214"/>
      <c r="N67" s="196"/>
      <c r="O67" s="196"/>
      <c r="P67" s="428"/>
      <c r="Q67" s="426">
        <f t="shared" ref="Q67:Q71" si="59">M67+O67+P67+N67</f>
        <v>0</v>
      </c>
      <c r="R67" s="431"/>
      <c r="S67" s="428"/>
      <c r="T67" s="426">
        <f>R67+S67</f>
        <v>0</v>
      </c>
      <c r="U67" s="426">
        <f t="shared" ref="U67:U71" si="60">Q67+T67</f>
        <v>0</v>
      </c>
      <c r="V67" s="442">
        <f t="shared" si="4"/>
        <v>0</v>
      </c>
    </row>
    <row r="68" spans="1:22" ht="20.100000000000001" customHeight="1" x14ac:dyDescent="0.2">
      <c r="A68" s="199">
        <v>3</v>
      </c>
      <c r="B68" s="201"/>
      <c r="C68" s="196"/>
      <c r="D68" s="196"/>
      <c r="E68" s="196"/>
      <c r="F68" s="428"/>
      <c r="G68" s="426">
        <f t="shared" si="57"/>
        <v>0</v>
      </c>
      <c r="H68" s="431"/>
      <c r="I68" s="428"/>
      <c r="J68" s="426">
        <f t="shared" ref="J68:J71" si="61">H68+I68</f>
        <v>0</v>
      </c>
      <c r="K68" s="426">
        <f t="shared" si="58"/>
        <v>0</v>
      </c>
      <c r="L68" s="445"/>
      <c r="M68" s="214"/>
      <c r="N68" s="196"/>
      <c r="O68" s="196"/>
      <c r="P68" s="428"/>
      <c r="Q68" s="426">
        <f t="shared" si="59"/>
        <v>0</v>
      </c>
      <c r="R68" s="431"/>
      <c r="S68" s="428"/>
      <c r="T68" s="426">
        <f t="shared" ref="T68:T71" si="62">R68+S68</f>
        <v>0</v>
      </c>
      <c r="U68" s="426">
        <f t="shared" si="60"/>
        <v>0</v>
      </c>
      <c r="V68" s="442">
        <f t="shared" si="4"/>
        <v>0</v>
      </c>
    </row>
    <row r="69" spans="1:22" ht="20.100000000000001" customHeight="1" x14ac:dyDescent="0.2">
      <c r="A69" s="199">
        <v>4</v>
      </c>
      <c r="B69" s="201"/>
      <c r="C69" s="196"/>
      <c r="D69" s="196"/>
      <c r="E69" s="196"/>
      <c r="F69" s="428"/>
      <c r="G69" s="426">
        <f t="shared" si="57"/>
        <v>0</v>
      </c>
      <c r="H69" s="431"/>
      <c r="I69" s="428"/>
      <c r="J69" s="426">
        <f t="shared" si="61"/>
        <v>0</v>
      </c>
      <c r="K69" s="426">
        <f t="shared" si="58"/>
        <v>0</v>
      </c>
      <c r="L69" s="445"/>
      <c r="M69" s="214"/>
      <c r="N69" s="196"/>
      <c r="O69" s="196"/>
      <c r="P69" s="428"/>
      <c r="Q69" s="426">
        <f t="shared" si="59"/>
        <v>0</v>
      </c>
      <c r="R69" s="431"/>
      <c r="S69" s="428"/>
      <c r="T69" s="426">
        <f t="shared" si="62"/>
        <v>0</v>
      </c>
      <c r="U69" s="426">
        <f t="shared" si="60"/>
        <v>0</v>
      </c>
      <c r="V69" s="442">
        <f t="shared" si="4"/>
        <v>0</v>
      </c>
    </row>
    <row r="70" spans="1:22" ht="20.100000000000001" customHeight="1" x14ac:dyDescent="0.2">
      <c r="A70" s="199">
        <v>5</v>
      </c>
      <c r="B70" s="201"/>
      <c r="C70" s="196"/>
      <c r="D70" s="196"/>
      <c r="E70" s="196"/>
      <c r="F70" s="428"/>
      <c r="G70" s="426">
        <f t="shared" si="57"/>
        <v>0</v>
      </c>
      <c r="H70" s="431"/>
      <c r="I70" s="428"/>
      <c r="J70" s="426">
        <f t="shared" si="61"/>
        <v>0</v>
      </c>
      <c r="K70" s="426">
        <f t="shared" si="58"/>
        <v>0</v>
      </c>
      <c r="L70" s="445"/>
      <c r="M70" s="214"/>
      <c r="N70" s="196"/>
      <c r="O70" s="196"/>
      <c r="P70" s="428"/>
      <c r="Q70" s="426">
        <f t="shared" si="59"/>
        <v>0</v>
      </c>
      <c r="R70" s="431"/>
      <c r="S70" s="428"/>
      <c r="T70" s="426">
        <f t="shared" si="62"/>
        <v>0</v>
      </c>
      <c r="U70" s="426">
        <f t="shared" si="60"/>
        <v>0</v>
      </c>
      <c r="V70" s="442">
        <f t="shared" si="4"/>
        <v>0</v>
      </c>
    </row>
    <row r="71" spans="1:22" ht="20.100000000000001" customHeight="1" x14ac:dyDescent="0.2">
      <c r="A71" s="422">
        <v>6</v>
      </c>
      <c r="B71" s="423"/>
      <c r="C71" s="290"/>
      <c r="D71" s="290"/>
      <c r="E71" s="290"/>
      <c r="F71" s="429"/>
      <c r="G71" s="426">
        <f t="shared" si="57"/>
        <v>0</v>
      </c>
      <c r="H71" s="432"/>
      <c r="I71" s="429"/>
      <c r="J71" s="426">
        <f t="shared" si="61"/>
        <v>0</v>
      </c>
      <c r="K71" s="426">
        <f t="shared" si="58"/>
        <v>0</v>
      </c>
      <c r="L71" s="445"/>
      <c r="M71" s="289"/>
      <c r="N71" s="290"/>
      <c r="O71" s="290"/>
      <c r="P71" s="429"/>
      <c r="Q71" s="426">
        <f t="shared" si="59"/>
        <v>0</v>
      </c>
      <c r="R71" s="432"/>
      <c r="S71" s="429"/>
      <c r="T71" s="426">
        <f t="shared" si="62"/>
        <v>0</v>
      </c>
      <c r="U71" s="426">
        <f t="shared" si="60"/>
        <v>0</v>
      </c>
      <c r="V71" s="442">
        <f t="shared" si="4"/>
        <v>0</v>
      </c>
    </row>
    <row r="72" spans="1:22" ht="20.100000000000001" customHeight="1" x14ac:dyDescent="0.2">
      <c r="A72" s="1091" t="s">
        <v>722</v>
      </c>
      <c r="B72" s="1092"/>
      <c r="C72" s="421">
        <f>SUM(C66:C70)</f>
        <v>0</v>
      </c>
      <c r="D72" s="421">
        <f t="shared" ref="D72:K72" si="63">SUM(D66:D70)</f>
        <v>0</v>
      </c>
      <c r="E72" s="421">
        <f t="shared" si="63"/>
        <v>0</v>
      </c>
      <c r="F72" s="421">
        <f t="shared" si="63"/>
        <v>0</v>
      </c>
      <c r="G72" s="421">
        <f t="shared" si="63"/>
        <v>0</v>
      </c>
      <c r="H72" s="421">
        <f t="shared" si="63"/>
        <v>0</v>
      </c>
      <c r="I72" s="421">
        <f t="shared" si="63"/>
        <v>0</v>
      </c>
      <c r="J72" s="421">
        <f t="shared" si="63"/>
        <v>0</v>
      </c>
      <c r="K72" s="421">
        <f t="shared" si="63"/>
        <v>0</v>
      </c>
      <c r="L72" s="445"/>
      <c r="M72" s="421">
        <f>SUM(M66:M70)</f>
        <v>0</v>
      </c>
      <c r="N72" s="421">
        <f t="shared" ref="N72:U72" si="64">SUM(N66:N70)</f>
        <v>0</v>
      </c>
      <c r="O72" s="421">
        <f t="shared" si="64"/>
        <v>0</v>
      </c>
      <c r="P72" s="421">
        <f t="shared" si="64"/>
        <v>0</v>
      </c>
      <c r="Q72" s="421">
        <f t="shared" si="64"/>
        <v>0</v>
      </c>
      <c r="R72" s="421">
        <f t="shared" si="64"/>
        <v>0</v>
      </c>
      <c r="S72" s="421">
        <f t="shared" si="64"/>
        <v>0</v>
      </c>
      <c r="T72" s="421">
        <f t="shared" si="64"/>
        <v>0</v>
      </c>
      <c r="U72" s="421">
        <f t="shared" si="64"/>
        <v>0</v>
      </c>
      <c r="V72" s="442">
        <f t="shared" si="4"/>
        <v>0</v>
      </c>
    </row>
    <row r="73" spans="1:22" ht="20.100000000000001" customHeight="1" x14ac:dyDescent="0.2">
      <c r="A73" s="1044" t="s">
        <v>127</v>
      </c>
      <c r="B73" s="1046"/>
      <c r="C73" s="23"/>
      <c r="D73" s="23"/>
      <c r="E73" s="23"/>
      <c r="F73" s="23"/>
      <c r="G73" s="24"/>
      <c r="H73" s="23"/>
      <c r="I73" s="23"/>
      <c r="J73" s="24"/>
      <c r="K73" s="23"/>
      <c r="L73" s="445"/>
      <c r="M73" s="23"/>
      <c r="N73" s="23"/>
      <c r="O73" s="23"/>
      <c r="P73" s="23"/>
      <c r="Q73" s="24"/>
      <c r="R73" s="23"/>
      <c r="S73" s="23"/>
      <c r="T73" s="24"/>
      <c r="U73" s="23"/>
      <c r="V73" s="441"/>
    </row>
    <row r="74" spans="1:22" ht="20.100000000000001" customHeight="1" x14ac:dyDescent="0.2">
      <c r="A74" s="198">
        <v>1</v>
      </c>
      <c r="B74" s="200"/>
      <c r="C74" s="22"/>
      <c r="D74" s="22"/>
      <c r="E74" s="22"/>
      <c r="F74" s="427"/>
      <c r="G74" s="426">
        <f>C74+E74+F74+D74</f>
        <v>0</v>
      </c>
      <c r="H74" s="430"/>
      <c r="I74" s="427"/>
      <c r="J74" s="426">
        <f>H74+I74</f>
        <v>0</v>
      </c>
      <c r="K74" s="426">
        <f>G74+J74</f>
        <v>0</v>
      </c>
      <c r="L74" s="445"/>
      <c r="M74" s="211"/>
      <c r="N74" s="22"/>
      <c r="O74" s="22"/>
      <c r="P74" s="427"/>
      <c r="Q74" s="426">
        <f>M74+O74+P74+N74</f>
        <v>0</v>
      </c>
      <c r="R74" s="430"/>
      <c r="S74" s="427"/>
      <c r="T74" s="426">
        <f>R74+S74</f>
        <v>0</v>
      </c>
      <c r="U74" s="426">
        <f>Q74+T74</f>
        <v>0</v>
      </c>
      <c r="V74" s="442">
        <f t="shared" si="4"/>
        <v>0</v>
      </c>
    </row>
    <row r="75" spans="1:22" ht="20.100000000000001" customHeight="1" x14ac:dyDescent="0.2">
      <c r="A75" s="199">
        <v>2</v>
      </c>
      <c r="B75" s="201"/>
      <c r="C75" s="196"/>
      <c r="D75" s="196"/>
      <c r="E75" s="196"/>
      <c r="F75" s="428"/>
      <c r="G75" s="426">
        <f t="shared" ref="G75:G79" si="65">C75+E75+F75+D75</f>
        <v>0</v>
      </c>
      <c r="H75" s="431"/>
      <c r="I75" s="428"/>
      <c r="J75" s="426">
        <f>H75+I75</f>
        <v>0</v>
      </c>
      <c r="K75" s="426">
        <f t="shared" ref="K75:K79" si="66">G75+J75</f>
        <v>0</v>
      </c>
      <c r="L75" s="445"/>
      <c r="M75" s="214"/>
      <c r="N75" s="196"/>
      <c r="O75" s="196"/>
      <c r="P75" s="428"/>
      <c r="Q75" s="426">
        <f t="shared" ref="Q75:Q79" si="67">M75+O75+P75+N75</f>
        <v>0</v>
      </c>
      <c r="R75" s="431"/>
      <c r="S75" s="428"/>
      <c r="T75" s="426">
        <f>R75+S75</f>
        <v>0</v>
      </c>
      <c r="U75" s="426">
        <f t="shared" ref="U75:U79" si="68">Q75+T75</f>
        <v>0</v>
      </c>
      <c r="V75" s="442">
        <f t="shared" ref="V75:V80" si="69">U75+K75</f>
        <v>0</v>
      </c>
    </row>
    <row r="76" spans="1:22" ht="20.100000000000001" customHeight="1" x14ac:dyDescent="0.2">
      <c r="A76" s="199">
        <v>3</v>
      </c>
      <c r="B76" s="201"/>
      <c r="C76" s="196"/>
      <c r="D76" s="196"/>
      <c r="E76" s="196"/>
      <c r="F76" s="428"/>
      <c r="G76" s="426">
        <f t="shared" si="65"/>
        <v>0</v>
      </c>
      <c r="H76" s="431"/>
      <c r="I76" s="428"/>
      <c r="J76" s="426">
        <f t="shared" ref="J76:J79" si="70">H76+I76</f>
        <v>0</v>
      </c>
      <c r="K76" s="426">
        <f t="shared" si="66"/>
        <v>0</v>
      </c>
      <c r="L76" s="445"/>
      <c r="M76" s="214"/>
      <c r="N76" s="196"/>
      <c r="O76" s="196"/>
      <c r="P76" s="428"/>
      <c r="Q76" s="426">
        <f t="shared" si="67"/>
        <v>0</v>
      </c>
      <c r="R76" s="431"/>
      <c r="S76" s="428"/>
      <c r="T76" s="426">
        <f t="shared" ref="T76:T79" si="71">R76+S76</f>
        <v>0</v>
      </c>
      <c r="U76" s="426">
        <f t="shared" si="68"/>
        <v>0</v>
      </c>
      <c r="V76" s="442">
        <f t="shared" si="69"/>
        <v>0</v>
      </c>
    </row>
    <row r="77" spans="1:22" ht="20.100000000000001" customHeight="1" x14ac:dyDescent="0.2">
      <c r="A77" s="199">
        <v>4</v>
      </c>
      <c r="B77" s="201"/>
      <c r="C77" s="196"/>
      <c r="D77" s="196"/>
      <c r="E77" s="196"/>
      <c r="F77" s="428"/>
      <c r="G77" s="426">
        <f t="shared" si="65"/>
        <v>0</v>
      </c>
      <c r="H77" s="431"/>
      <c r="I77" s="428"/>
      <c r="J77" s="426">
        <f t="shared" si="70"/>
        <v>0</v>
      </c>
      <c r="K77" s="426">
        <f t="shared" si="66"/>
        <v>0</v>
      </c>
      <c r="L77" s="445"/>
      <c r="M77" s="214"/>
      <c r="N77" s="196"/>
      <c r="O77" s="196"/>
      <c r="P77" s="428"/>
      <c r="Q77" s="426">
        <f t="shared" si="67"/>
        <v>0</v>
      </c>
      <c r="R77" s="431"/>
      <c r="S77" s="428"/>
      <c r="T77" s="426">
        <f t="shared" si="71"/>
        <v>0</v>
      </c>
      <c r="U77" s="426">
        <f t="shared" si="68"/>
        <v>0</v>
      </c>
      <c r="V77" s="442">
        <f t="shared" si="69"/>
        <v>0</v>
      </c>
    </row>
    <row r="78" spans="1:22" ht="20.100000000000001" customHeight="1" x14ac:dyDescent="0.2">
      <c r="A78" s="199">
        <v>5</v>
      </c>
      <c r="B78" s="201"/>
      <c r="C78" s="196"/>
      <c r="D78" s="196"/>
      <c r="E78" s="196"/>
      <c r="F78" s="428"/>
      <c r="G78" s="426">
        <f t="shared" si="65"/>
        <v>0</v>
      </c>
      <c r="H78" s="431"/>
      <c r="I78" s="428"/>
      <c r="J78" s="426">
        <f t="shared" si="70"/>
        <v>0</v>
      </c>
      <c r="K78" s="426">
        <f t="shared" si="66"/>
        <v>0</v>
      </c>
      <c r="L78" s="445"/>
      <c r="M78" s="214"/>
      <c r="N78" s="196"/>
      <c r="O78" s="196"/>
      <c r="P78" s="428"/>
      <c r="Q78" s="426">
        <f t="shared" si="67"/>
        <v>0</v>
      </c>
      <c r="R78" s="431"/>
      <c r="S78" s="428"/>
      <c r="T78" s="426">
        <f t="shared" si="71"/>
        <v>0</v>
      </c>
      <c r="U78" s="426">
        <f t="shared" si="68"/>
        <v>0</v>
      </c>
      <c r="V78" s="442">
        <f t="shared" si="69"/>
        <v>0</v>
      </c>
    </row>
    <row r="79" spans="1:22" ht="20.100000000000001" customHeight="1" x14ac:dyDescent="0.2">
      <c r="A79" s="422">
        <v>6</v>
      </c>
      <c r="B79" s="423"/>
      <c r="C79" s="290"/>
      <c r="D79" s="290"/>
      <c r="E79" s="290"/>
      <c r="F79" s="429"/>
      <c r="G79" s="426">
        <f t="shared" si="65"/>
        <v>0</v>
      </c>
      <c r="H79" s="432"/>
      <c r="I79" s="429"/>
      <c r="J79" s="426">
        <f t="shared" si="70"/>
        <v>0</v>
      </c>
      <c r="K79" s="426">
        <f t="shared" si="66"/>
        <v>0</v>
      </c>
      <c r="L79" s="445"/>
      <c r="M79" s="289"/>
      <c r="N79" s="290"/>
      <c r="O79" s="290"/>
      <c r="P79" s="429"/>
      <c r="Q79" s="426">
        <f t="shared" si="67"/>
        <v>0</v>
      </c>
      <c r="R79" s="432"/>
      <c r="S79" s="429"/>
      <c r="T79" s="426">
        <f t="shared" si="71"/>
        <v>0</v>
      </c>
      <c r="U79" s="426">
        <f t="shared" si="68"/>
        <v>0</v>
      </c>
      <c r="V79" s="442">
        <f t="shared" si="69"/>
        <v>0</v>
      </c>
    </row>
    <row r="80" spans="1:22" ht="20.100000000000001" customHeight="1" x14ac:dyDescent="0.2">
      <c r="A80" s="1091" t="s">
        <v>722</v>
      </c>
      <c r="B80" s="1092"/>
      <c r="C80" s="421">
        <f>SUM(C74:C78)</f>
        <v>0</v>
      </c>
      <c r="D80" s="421">
        <f t="shared" ref="D80:K80" si="72">SUM(D74:D78)</f>
        <v>0</v>
      </c>
      <c r="E80" s="421">
        <f t="shared" si="72"/>
        <v>0</v>
      </c>
      <c r="F80" s="421">
        <f t="shared" si="72"/>
        <v>0</v>
      </c>
      <c r="G80" s="421">
        <f t="shared" si="72"/>
        <v>0</v>
      </c>
      <c r="H80" s="421">
        <f t="shared" si="72"/>
        <v>0</v>
      </c>
      <c r="I80" s="421">
        <f t="shared" si="72"/>
        <v>0</v>
      </c>
      <c r="J80" s="421">
        <f t="shared" si="72"/>
        <v>0</v>
      </c>
      <c r="K80" s="421">
        <f t="shared" si="72"/>
        <v>0</v>
      </c>
      <c r="L80" s="445"/>
      <c r="M80" s="421">
        <f>SUM(M74:M78)</f>
        <v>0</v>
      </c>
      <c r="N80" s="421">
        <f t="shared" ref="N80:U80" si="73">SUM(N74:N78)</f>
        <v>0</v>
      </c>
      <c r="O80" s="421">
        <f t="shared" si="73"/>
        <v>0</v>
      </c>
      <c r="P80" s="421">
        <f t="shared" si="73"/>
        <v>0</v>
      </c>
      <c r="Q80" s="421">
        <f t="shared" si="73"/>
        <v>0</v>
      </c>
      <c r="R80" s="421">
        <f t="shared" si="73"/>
        <v>0</v>
      </c>
      <c r="S80" s="421">
        <f t="shared" si="73"/>
        <v>0</v>
      </c>
      <c r="T80" s="421">
        <f t="shared" si="73"/>
        <v>0</v>
      </c>
      <c r="U80" s="421">
        <f t="shared" si="73"/>
        <v>0</v>
      </c>
      <c r="V80" s="442">
        <f t="shared" si="69"/>
        <v>0</v>
      </c>
    </row>
    <row r="81" spans="1:22" ht="20.100000000000001" customHeight="1" x14ac:dyDescent="0.2">
      <c r="A81" s="1044" t="s">
        <v>326</v>
      </c>
      <c r="B81" s="1046"/>
      <c r="C81" s="23"/>
      <c r="D81" s="23"/>
      <c r="E81" s="23"/>
      <c r="F81" s="23"/>
      <c r="G81" s="24"/>
      <c r="H81" s="23"/>
      <c r="I81" s="23"/>
      <c r="J81" s="24"/>
      <c r="K81" s="23"/>
      <c r="L81" s="445"/>
      <c r="M81" s="23"/>
      <c r="N81" s="23"/>
      <c r="O81" s="23"/>
      <c r="P81" s="23"/>
      <c r="Q81" s="24"/>
      <c r="R81" s="23"/>
      <c r="S81" s="23"/>
      <c r="T81" s="24"/>
      <c r="U81" s="23"/>
      <c r="V81" s="441"/>
    </row>
    <row r="82" spans="1:22" ht="20.100000000000001" customHeight="1" x14ac:dyDescent="0.2">
      <c r="A82" s="198">
        <v>1</v>
      </c>
      <c r="B82" s="200"/>
      <c r="C82" s="22"/>
      <c r="D82" s="22"/>
      <c r="E82" s="22"/>
      <c r="F82" s="427"/>
      <c r="G82" s="426">
        <f>C82+E82+F82+D82</f>
        <v>0</v>
      </c>
      <c r="H82" s="430"/>
      <c r="I82" s="427"/>
      <c r="J82" s="426">
        <f>H82+I82</f>
        <v>0</v>
      </c>
      <c r="K82" s="426">
        <f>G82+J82</f>
        <v>0</v>
      </c>
      <c r="L82" s="445"/>
      <c r="M82" s="211"/>
      <c r="N82" s="22"/>
      <c r="O82" s="22"/>
      <c r="P82" s="427"/>
      <c r="Q82" s="426">
        <f>M82+O82+P82+N82</f>
        <v>0</v>
      </c>
      <c r="R82" s="430"/>
      <c r="S82" s="427"/>
      <c r="T82" s="426">
        <f>R82+S82</f>
        <v>0</v>
      </c>
      <c r="U82" s="426">
        <f>Q82+T82</f>
        <v>0</v>
      </c>
      <c r="V82" s="442">
        <f t="shared" ref="V82:V88" si="74">U82+K82</f>
        <v>0</v>
      </c>
    </row>
    <row r="83" spans="1:22" ht="20.100000000000001" customHeight="1" x14ac:dyDescent="0.2">
      <c r="A83" s="199">
        <v>2</v>
      </c>
      <c r="B83" s="201"/>
      <c r="C83" s="196"/>
      <c r="D83" s="196"/>
      <c r="E83" s="196"/>
      <c r="F83" s="428"/>
      <c r="G83" s="426">
        <f t="shared" ref="G83:G87" si="75">C83+E83+F83+D83</f>
        <v>0</v>
      </c>
      <c r="H83" s="431"/>
      <c r="I83" s="428"/>
      <c r="J83" s="426">
        <f>H83+I83</f>
        <v>0</v>
      </c>
      <c r="K83" s="426">
        <f t="shared" ref="K83:K87" si="76">G83+J83</f>
        <v>0</v>
      </c>
      <c r="L83" s="445"/>
      <c r="M83" s="214"/>
      <c r="N83" s="196"/>
      <c r="O83" s="196"/>
      <c r="P83" s="428"/>
      <c r="Q83" s="426">
        <f t="shared" ref="Q83:Q87" si="77">M83+O83+P83+N83</f>
        <v>0</v>
      </c>
      <c r="R83" s="431"/>
      <c r="S83" s="428"/>
      <c r="T83" s="426">
        <f>R83+S83</f>
        <v>0</v>
      </c>
      <c r="U83" s="426">
        <f t="shared" ref="U83:U87" si="78">Q83+T83</f>
        <v>0</v>
      </c>
      <c r="V83" s="442">
        <f t="shared" si="74"/>
        <v>0</v>
      </c>
    </row>
    <row r="84" spans="1:22" ht="20.100000000000001" customHeight="1" x14ac:dyDescent="0.2">
      <c r="A84" s="199">
        <v>3</v>
      </c>
      <c r="B84" s="201"/>
      <c r="C84" s="196"/>
      <c r="D84" s="196"/>
      <c r="E84" s="196"/>
      <c r="F84" s="428"/>
      <c r="G84" s="426">
        <f t="shared" si="75"/>
        <v>0</v>
      </c>
      <c r="H84" s="431"/>
      <c r="I84" s="428"/>
      <c r="J84" s="426">
        <f t="shared" ref="J84:J87" si="79">H84+I84</f>
        <v>0</v>
      </c>
      <c r="K84" s="426">
        <f t="shared" si="76"/>
        <v>0</v>
      </c>
      <c r="L84" s="445"/>
      <c r="M84" s="214"/>
      <c r="N84" s="196"/>
      <c r="O84" s="196"/>
      <c r="P84" s="428"/>
      <c r="Q84" s="426">
        <f t="shared" si="77"/>
        <v>0</v>
      </c>
      <c r="R84" s="431"/>
      <c r="S84" s="428"/>
      <c r="T84" s="426">
        <f t="shared" ref="T84:T87" si="80">R84+S84</f>
        <v>0</v>
      </c>
      <c r="U84" s="426">
        <f t="shared" si="78"/>
        <v>0</v>
      </c>
      <c r="V84" s="442">
        <f t="shared" si="74"/>
        <v>0</v>
      </c>
    </row>
    <row r="85" spans="1:22" ht="20.100000000000001" customHeight="1" x14ac:dyDescent="0.2">
      <c r="A85" s="199">
        <v>4</v>
      </c>
      <c r="B85" s="201"/>
      <c r="C85" s="196"/>
      <c r="D85" s="196"/>
      <c r="E85" s="196"/>
      <c r="F85" s="428"/>
      <c r="G85" s="426">
        <f t="shared" si="75"/>
        <v>0</v>
      </c>
      <c r="H85" s="431"/>
      <c r="I85" s="428"/>
      <c r="J85" s="426">
        <f t="shared" si="79"/>
        <v>0</v>
      </c>
      <c r="K85" s="426">
        <f t="shared" si="76"/>
        <v>0</v>
      </c>
      <c r="L85" s="445"/>
      <c r="M85" s="214"/>
      <c r="N85" s="196"/>
      <c r="O85" s="196"/>
      <c r="P85" s="428"/>
      <c r="Q85" s="426">
        <f t="shared" si="77"/>
        <v>0</v>
      </c>
      <c r="R85" s="431"/>
      <c r="S85" s="428"/>
      <c r="T85" s="426">
        <f t="shared" si="80"/>
        <v>0</v>
      </c>
      <c r="U85" s="426">
        <f t="shared" si="78"/>
        <v>0</v>
      </c>
      <c r="V85" s="442">
        <f t="shared" si="74"/>
        <v>0</v>
      </c>
    </row>
    <row r="86" spans="1:22" ht="20.100000000000001" customHeight="1" x14ac:dyDescent="0.2">
      <c r="A86" s="199">
        <v>5</v>
      </c>
      <c r="B86" s="201"/>
      <c r="C86" s="196"/>
      <c r="D86" s="196"/>
      <c r="E86" s="196"/>
      <c r="F86" s="428"/>
      <c r="G86" s="426">
        <f t="shared" si="75"/>
        <v>0</v>
      </c>
      <c r="H86" s="431"/>
      <c r="I86" s="428"/>
      <c r="J86" s="426">
        <f t="shared" si="79"/>
        <v>0</v>
      </c>
      <c r="K86" s="426">
        <f t="shared" si="76"/>
        <v>0</v>
      </c>
      <c r="L86" s="445"/>
      <c r="M86" s="214"/>
      <c r="N86" s="196"/>
      <c r="O86" s="196"/>
      <c r="P86" s="428"/>
      <c r="Q86" s="426">
        <f t="shared" si="77"/>
        <v>0</v>
      </c>
      <c r="R86" s="431"/>
      <c r="S86" s="428"/>
      <c r="T86" s="426">
        <f t="shared" si="80"/>
        <v>0</v>
      </c>
      <c r="U86" s="426">
        <f t="shared" si="78"/>
        <v>0</v>
      </c>
      <c r="V86" s="442">
        <f t="shared" si="74"/>
        <v>0</v>
      </c>
    </row>
    <row r="87" spans="1:22" ht="20.100000000000001" customHeight="1" x14ac:dyDescent="0.2">
      <c r="A87" s="422">
        <v>6</v>
      </c>
      <c r="B87" s="423"/>
      <c r="C87" s="290"/>
      <c r="D87" s="290"/>
      <c r="E87" s="290"/>
      <c r="F87" s="429"/>
      <c r="G87" s="426">
        <f t="shared" si="75"/>
        <v>0</v>
      </c>
      <c r="H87" s="432"/>
      <c r="I87" s="429"/>
      <c r="J87" s="426">
        <f t="shared" si="79"/>
        <v>0</v>
      </c>
      <c r="K87" s="426">
        <f t="shared" si="76"/>
        <v>0</v>
      </c>
      <c r="L87" s="445"/>
      <c r="M87" s="289"/>
      <c r="N87" s="290"/>
      <c r="O87" s="290"/>
      <c r="P87" s="429"/>
      <c r="Q87" s="426">
        <f t="shared" si="77"/>
        <v>0</v>
      </c>
      <c r="R87" s="432"/>
      <c r="S87" s="429"/>
      <c r="T87" s="426">
        <f t="shared" si="80"/>
        <v>0</v>
      </c>
      <c r="U87" s="426">
        <f t="shared" si="78"/>
        <v>0</v>
      </c>
      <c r="V87" s="442">
        <f t="shared" si="74"/>
        <v>0</v>
      </c>
    </row>
    <row r="88" spans="1:22" ht="20.100000000000001" customHeight="1" x14ac:dyDescent="0.2">
      <c r="A88" s="1091" t="s">
        <v>722</v>
      </c>
      <c r="B88" s="1092"/>
      <c r="C88" s="421">
        <f>SUM(C82:C86)</f>
        <v>0</v>
      </c>
      <c r="D88" s="421">
        <f t="shared" ref="D88:K88" si="81">SUM(D82:D86)</f>
        <v>0</v>
      </c>
      <c r="E88" s="421">
        <f t="shared" si="81"/>
        <v>0</v>
      </c>
      <c r="F88" s="421">
        <f t="shared" si="81"/>
        <v>0</v>
      </c>
      <c r="G88" s="421">
        <f t="shared" si="81"/>
        <v>0</v>
      </c>
      <c r="H88" s="421">
        <f t="shared" si="81"/>
        <v>0</v>
      </c>
      <c r="I88" s="421">
        <f t="shared" si="81"/>
        <v>0</v>
      </c>
      <c r="J88" s="421">
        <f t="shared" si="81"/>
        <v>0</v>
      </c>
      <c r="K88" s="421">
        <f t="shared" si="81"/>
        <v>0</v>
      </c>
      <c r="L88" s="445"/>
      <c r="M88" s="421">
        <f>SUM(M82:M86)</f>
        <v>0</v>
      </c>
      <c r="N88" s="421">
        <f t="shared" ref="N88:U88" si="82">SUM(N82:N86)</f>
        <v>0</v>
      </c>
      <c r="O88" s="421">
        <f t="shared" si="82"/>
        <v>0</v>
      </c>
      <c r="P88" s="421">
        <f t="shared" si="82"/>
        <v>0</v>
      </c>
      <c r="Q88" s="421">
        <f t="shared" si="82"/>
        <v>0</v>
      </c>
      <c r="R88" s="421">
        <f t="shared" si="82"/>
        <v>0</v>
      </c>
      <c r="S88" s="421">
        <f t="shared" si="82"/>
        <v>0</v>
      </c>
      <c r="T88" s="421">
        <f t="shared" si="82"/>
        <v>0</v>
      </c>
      <c r="U88" s="421">
        <f t="shared" si="82"/>
        <v>0</v>
      </c>
      <c r="V88" s="442">
        <f t="shared" si="74"/>
        <v>0</v>
      </c>
    </row>
    <row r="89" spans="1:22" ht="20.100000000000001" customHeight="1" x14ac:dyDescent="0.2">
      <c r="A89" s="1044" t="s">
        <v>880</v>
      </c>
      <c r="B89" s="1046"/>
      <c r="C89" s="23"/>
      <c r="D89" s="23"/>
      <c r="E89" s="23"/>
      <c r="F89" s="23"/>
      <c r="G89" s="24"/>
      <c r="H89" s="23"/>
      <c r="I89" s="23"/>
      <c r="J89" s="24"/>
      <c r="K89" s="23"/>
      <c r="L89" s="445"/>
      <c r="M89" s="23"/>
      <c r="N89" s="23"/>
      <c r="O89" s="23"/>
      <c r="P89" s="23"/>
      <c r="Q89" s="24"/>
      <c r="R89" s="23"/>
      <c r="S89" s="23"/>
      <c r="T89" s="24"/>
      <c r="U89" s="23"/>
      <c r="V89" s="441"/>
    </row>
    <row r="90" spans="1:22" ht="20.100000000000001" customHeight="1" x14ac:dyDescent="0.2">
      <c r="A90" s="198">
        <v>1</v>
      </c>
      <c r="B90" s="200"/>
      <c r="C90" s="22"/>
      <c r="D90" s="22"/>
      <c r="E90" s="22"/>
      <c r="F90" s="427"/>
      <c r="G90" s="426">
        <f>C90+E90+F90+D90</f>
        <v>0</v>
      </c>
      <c r="H90" s="430"/>
      <c r="I90" s="427"/>
      <c r="J90" s="426">
        <f>H90+I90</f>
        <v>0</v>
      </c>
      <c r="K90" s="426">
        <f>G90+J90</f>
        <v>0</v>
      </c>
      <c r="L90" s="445"/>
      <c r="M90" s="211"/>
      <c r="N90" s="22"/>
      <c r="O90" s="22"/>
      <c r="P90" s="427"/>
      <c r="Q90" s="426">
        <f>M90+O90+P90+N90</f>
        <v>0</v>
      </c>
      <c r="R90" s="430"/>
      <c r="S90" s="427"/>
      <c r="T90" s="426">
        <f>R90+S90</f>
        <v>0</v>
      </c>
      <c r="U90" s="426">
        <f>Q90+T90</f>
        <v>0</v>
      </c>
      <c r="V90" s="442">
        <f t="shared" ref="V90:V96" si="83">U90+K90</f>
        <v>0</v>
      </c>
    </row>
    <row r="91" spans="1:22" ht="20.100000000000001" customHeight="1" x14ac:dyDescent="0.2">
      <c r="A91" s="199">
        <v>2</v>
      </c>
      <c r="B91" s="201"/>
      <c r="C91" s="196"/>
      <c r="D91" s="196"/>
      <c r="E91" s="196"/>
      <c r="F91" s="428"/>
      <c r="G91" s="426">
        <f t="shared" ref="G91:G95" si="84">C91+E91+F91+D91</f>
        <v>0</v>
      </c>
      <c r="H91" s="431"/>
      <c r="I91" s="428"/>
      <c r="J91" s="426">
        <f>H91+I91</f>
        <v>0</v>
      </c>
      <c r="K91" s="426">
        <f t="shared" ref="K91:K95" si="85">G91+J91</f>
        <v>0</v>
      </c>
      <c r="L91" s="445"/>
      <c r="M91" s="214"/>
      <c r="N91" s="196"/>
      <c r="O91" s="196"/>
      <c r="P91" s="428"/>
      <c r="Q91" s="426">
        <f t="shared" ref="Q91:Q95" si="86">M91+O91+P91+N91</f>
        <v>0</v>
      </c>
      <c r="R91" s="431"/>
      <c r="S91" s="428"/>
      <c r="T91" s="426">
        <f>R91+S91</f>
        <v>0</v>
      </c>
      <c r="U91" s="426">
        <f t="shared" ref="U91:U95" si="87">Q91+T91</f>
        <v>0</v>
      </c>
      <c r="V91" s="442">
        <f t="shared" si="83"/>
        <v>0</v>
      </c>
    </row>
    <row r="92" spans="1:22" ht="20.100000000000001" customHeight="1" x14ac:dyDescent="0.2">
      <c r="A92" s="199">
        <v>3</v>
      </c>
      <c r="B92" s="201"/>
      <c r="C92" s="196"/>
      <c r="D92" s="196"/>
      <c r="E92" s="196"/>
      <c r="F92" s="428"/>
      <c r="G92" s="426">
        <f t="shared" si="84"/>
        <v>0</v>
      </c>
      <c r="H92" s="431"/>
      <c r="I92" s="428"/>
      <c r="J92" s="426">
        <f t="shared" ref="J92:J95" si="88">H92+I92</f>
        <v>0</v>
      </c>
      <c r="K92" s="426">
        <f t="shared" si="85"/>
        <v>0</v>
      </c>
      <c r="L92" s="445"/>
      <c r="M92" s="214"/>
      <c r="N92" s="196"/>
      <c r="O92" s="196"/>
      <c r="P92" s="428"/>
      <c r="Q92" s="426">
        <f t="shared" si="86"/>
        <v>0</v>
      </c>
      <c r="R92" s="431"/>
      <c r="S92" s="428"/>
      <c r="T92" s="426">
        <f t="shared" ref="T92:T95" si="89">R92+S92</f>
        <v>0</v>
      </c>
      <c r="U92" s="426">
        <f t="shared" si="87"/>
        <v>0</v>
      </c>
      <c r="V92" s="442">
        <f t="shared" si="83"/>
        <v>0</v>
      </c>
    </row>
    <row r="93" spans="1:22" ht="20.100000000000001" customHeight="1" x14ac:dyDescent="0.2">
      <c r="A93" s="199">
        <v>4</v>
      </c>
      <c r="B93" s="201"/>
      <c r="C93" s="196"/>
      <c r="D93" s="196"/>
      <c r="E93" s="196"/>
      <c r="F93" s="428"/>
      <c r="G93" s="426">
        <f t="shared" si="84"/>
        <v>0</v>
      </c>
      <c r="H93" s="431"/>
      <c r="I93" s="428"/>
      <c r="J93" s="426">
        <f t="shared" si="88"/>
        <v>0</v>
      </c>
      <c r="K93" s="426">
        <f t="shared" si="85"/>
        <v>0</v>
      </c>
      <c r="L93" s="445"/>
      <c r="M93" s="214"/>
      <c r="N93" s="196"/>
      <c r="O93" s="196"/>
      <c r="P93" s="428"/>
      <c r="Q93" s="426">
        <f t="shared" si="86"/>
        <v>0</v>
      </c>
      <c r="R93" s="431"/>
      <c r="S93" s="428"/>
      <c r="T93" s="426">
        <f t="shared" si="89"/>
        <v>0</v>
      </c>
      <c r="U93" s="426">
        <f t="shared" si="87"/>
        <v>0</v>
      </c>
      <c r="V93" s="442">
        <f t="shared" si="83"/>
        <v>0</v>
      </c>
    </row>
    <row r="94" spans="1:22" ht="20.100000000000001" customHeight="1" x14ac:dyDescent="0.2">
      <c r="A94" s="199">
        <v>5</v>
      </c>
      <c r="B94" s="201"/>
      <c r="C94" s="196"/>
      <c r="D94" s="196"/>
      <c r="E94" s="196"/>
      <c r="F94" s="428"/>
      <c r="G94" s="426">
        <f t="shared" si="84"/>
        <v>0</v>
      </c>
      <c r="H94" s="431"/>
      <c r="I94" s="428"/>
      <c r="J94" s="426">
        <f t="shared" si="88"/>
        <v>0</v>
      </c>
      <c r="K94" s="426">
        <f t="shared" si="85"/>
        <v>0</v>
      </c>
      <c r="L94" s="445"/>
      <c r="M94" s="214"/>
      <c r="N94" s="196"/>
      <c r="O94" s="196"/>
      <c r="P94" s="428"/>
      <c r="Q94" s="426">
        <f t="shared" si="86"/>
        <v>0</v>
      </c>
      <c r="R94" s="431"/>
      <c r="S94" s="428"/>
      <c r="T94" s="426">
        <f t="shared" si="89"/>
        <v>0</v>
      </c>
      <c r="U94" s="426">
        <f t="shared" si="87"/>
        <v>0</v>
      </c>
      <c r="V94" s="442">
        <f t="shared" si="83"/>
        <v>0</v>
      </c>
    </row>
    <row r="95" spans="1:22" ht="20.100000000000001" customHeight="1" x14ac:dyDescent="0.2">
      <c r="A95" s="422">
        <v>6</v>
      </c>
      <c r="B95" s="423"/>
      <c r="C95" s="290"/>
      <c r="D95" s="290"/>
      <c r="E95" s="290"/>
      <c r="F95" s="429"/>
      <c r="G95" s="426">
        <f t="shared" si="84"/>
        <v>0</v>
      </c>
      <c r="H95" s="432"/>
      <c r="I95" s="429"/>
      <c r="J95" s="426">
        <f t="shared" si="88"/>
        <v>0</v>
      </c>
      <c r="K95" s="426">
        <f t="shared" si="85"/>
        <v>0</v>
      </c>
      <c r="L95" s="445"/>
      <c r="M95" s="289"/>
      <c r="N95" s="290"/>
      <c r="O95" s="290"/>
      <c r="P95" s="429"/>
      <c r="Q95" s="426">
        <f t="shared" si="86"/>
        <v>0</v>
      </c>
      <c r="R95" s="432"/>
      <c r="S95" s="429"/>
      <c r="T95" s="426">
        <f t="shared" si="89"/>
        <v>0</v>
      </c>
      <c r="U95" s="426">
        <f t="shared" si="87"/>
        <v>0</v>
      </c>
      <c r="V95" s="442">
        <f t="shared" si="83"/>
        <v>0</v>
      </c>
    </row>
    <row r="96" spans="1:22" ht="20.100000000000001" customHeight="1" x14ac:dyDescent="0.2">
      <c r="A96" s="1091" t="s">
        <v>722</v>
      </c>
      <c r="B96" s="1092"/>
      <c r="C96" s="421">
        <f>SUM(C90:C94)</f>
        <v>0</v>
      </c>
      <c r="D96" s="421">
        <f t="shared" ref="D96:K96" si="90">SUM(D90:D94)</f>
        <v>0</v>
      </c>
      <c r="E96" s="421">
        <f t="shared" si="90"/>
        <v>0</v>
      </c>
      <c r="F96" s="421">
        <f t="shared" si="90"/>
        <v>0</v>
      </c>
      <c r="G96" s="421">
        <f t="shared" si="90"/>
        <v>0</v>
      </c>
      <c r="H96" s="421">
        <f t="shared" si="90"/>
        <v>0</v>
      </c>
      <c r="I96" s="421">
        <f t="shared" si="90"/>
        <v>0</v>
      </c>
      <c r="J96" s="421">
        <f t="shared" si="90"/>
        <v>0</v>
      </c>
      <c r="K96" s="421">
        <f t="shared" si="90"/>
        <v>0</v>
      </c>
      <c r="L96" s="445"/>
      <c r="M96" s="421">
        <f>SUM(M90:M94)</f>
        <v>0</v>
      </c>
      <c r="N96" s="421">
        <f t="shared" ref="N96:U96" si="91">SUM(N90:N94)</f>
        <v>0</v>
      </c>
      <c r="O96" s="421">
        <f t="shared" si="91"/>
        <v>0</v>
      </c>
      <c r="P96" s="421">
        <f t="shared" si="91"/>
        <v>0</v>
      </c>
      <c r="Q96" s="421">
        <f t="shared" si="91"/>
        <v>0</v>
      </c>
      <c r="R96" s="421">
        <f t="shared" si="91"/>
        <v>0</v>
      </c>
      <c r="S96" s="421">
        <f t="shared" si="91"/>
        <v>0</v>
      </c>
      <c r="T96" s="421">
        <f t="shared" si="91"/>
        <v>0</v>
      </c>
      <c r="U96" s="421">
        <f t="shared" si="91"/>
        <v>0</v>
      </c>
      <c r="V96" s="442">
        <f t="shared" si="83"/>
        <v>0</v>
      </c>
    </row>
    <row r="97" spans="1:22" ht="34.5" customHeight="1" x14ac:dyDescent="0.2">
      <c r="A97" s="1088" t="s">
        <v>114</v>
      </c>
      <c r="B97" s="1089"/>
      <c r="C97" s="443">
        <f>C16+C24+C32+C40+C48+C56+C64+C72+C80+C96+C88</f>
        <v>0</v>
      </c>
      <c r="D97" s="443">
        <f t="shared" ref="D97:V97" si="92">D16+D24+D32+D40+D48+D56+D64+D72+D80+D96+D88</f>
        <v>0</v>
      </c>
      <c r="E97" s="443">
        <f t="shared" si="92"/>
        <v>0</v>
      </c>
      <c r="F97" s="443">
        <f t="shared" si="92"/>
        <v>0</v>
      </c>
      <c r="G97" s="443">
        <f t="shared" si="92"/>
        <v>0</v>
      </c>
      <c r="H97" s="443">
        <f t="shared" si="92"/>
        <v>0</v>
      </c>
      <c r="I97" s="443">
        <f t="shared" si="92"/>
        <v>0</v>
      </c>
      <c r="J97" s="443">
        <f t="shared" si="92"/>
        <v>0</v>
      </c>
      <c r="K97" s="443">
        <f t="shared" si="92"/>
        <v>0</v>
      </c>
      <c r="L97" s="446"/>
      <c r="M97" s="443">
        <f t="shared" si="92"/>
        <v>0</v>
      </c>
      <c r="N97" s="443">
        <f t="shared" si="92"/>
        <v>0</v>
      </c>
      <c r="O97" s="443">
        <f t="shared" si="92"/>
        <v>0</v>
      </c>
      <c r="P97" s="443">
        <f t="shared" si="92"/>
        <v>0</v>
      </c>
      <c r="Q97" s="443">
        <f t="shared" si="92"/>
        <v>0</v>
      </c>
      <c r="R97" s="443">
        <f t="shared" si="92"/>
        <v>0</v>
      </c>
      <c r="S97" s="443">
        <f t="shared" si="92"/>
        <v>0</v>
      </c>
      <c r="T97" s="443">
        <f t="shared" si="92"/>
        <v>0</v>
      </c>
      <c r="U97" s="443">
        <f t="shared" si="92"/>
        <v>0</v>
      </c>
      <c r="V97" s="443">
        <f t="shared" si="92"/>
        <v>0</v>
      </c>
    </row>
    <row r="102" spans="1:22" x14ac:dyDescent="0.2">
      <c r="B102" s="453"/>
      <c r="C102" s="453"/>
      <c r="D102" s="453"/>
      <c r="E102" s="453"/>
      <c r="F102" s="453"/>
      <c r="Q102" s="453"/>
      <c r="R102" s="453"/>
      <c r="S102" s="453"/>
      <c r="T102" s="453"/>
      <c r="U102" s="453"/>
      <c r="V102" s="455"/>
    </row>
    <row r="103" spans="1:22" ht="18" x14ac:dyDescent="0.25">
      <c r="B103" s="454" t="s">
        <v>898</v>
      </c>
      <c r="C103" s="452"/>
      <c r="D103" s="452"/>
      <c r="E103" s="452"/>
      <c r="Q103" s="454" t="s">
        <v>899</v>
      </c>
      <c r="R103" s="452"/>
      <c r="S103" s="452"/>
      <c r="T103" s="452"/>
    </row>
  </sheetData>
  <mergeCells count="40">
    <mergeCell ref="A81:B81"/>
    <mergeCell ref="A88:B88"/>
    <mergeCell ref="A89:B89"/>
    <mergeCell ref="A96:B96"/>
    <mergeCell ref="A97:B97"/>
    <mergeCell ref="A80:B80"/>
    <mergeCell ref="A33:B33"/>
    <mergeCell ref="A40:B40"/>
    <mergeCell ref="A41:B41"/>
    <mergeCell ref="A48:B48"/>
    <mergeCell ref="A49:B49"/>
    <mergeCell ref="A56:B56"/>
    <mergeCell ref="A57:B57"/>
    <mergeCell ref="A64:B64"/>
    <mergeCell ref="A65:B65"/>
    <mergeCell ref="A72:B72"/>
    <mergeCell ref="A73:B73"/>
    <mergeCell ref="A32:B32"/>
    <mergeCell ref="H7:J7"/>
    <mergeCell ref="K7:K8"/>
    <mergeCell ref="M7:Q7"/>
    <mergeCell ref="R7:T7"/>
    <mergeCell ref="A16:B16"/>
    <mergeCell ref="A17:K17"/>
    <mergeCell ref="M17:U17"/>
    <mergeCell ref="A24:B24"/>
    <mergeCell ref="A25:B25"/>
    <mergeCell ref="U7:U8"/>
    <mergeCell ref="A9:K9"/>
    <mergeCell ref="M9:U9"/>
    <mergeCell ref="U1:V1"/>
    <mergeCell ref="C3:K3"/>
    <mergeCell ref="A5:B8"/>
    <mergeCell ref="C5:K5"/>
    <mergeCell ref="M5:U5"/>
    <mergeCell ref="V5:V8"/>
    <mergeCell ref="C6:K6"/>
    <mergeCell ref="M6:U6"/>
    <mergeCell ref="C7:G7"/>
    <mergeCell ref="A2:V2"/>
  </mergeCells>
  <hyperlinks>
    <hyperlink ref="C7:G7" location="PQF!A1" display="PQF!A1"/>
    <hyperlink ref="H7:J7" location="PQF!A1" display="PQF!A1"/>
    <hyperlink ref="R7:T7" location="PQF!A1" display="PQF!A1"/>
    <hyperlink ref="M7:Q7" location="PQF!A1" display="PQF!A1"/>
  </hyperlinks>
  <printOptions horizontalCentered="1"/>
  <pageMargins left="0.25" right="0.25" top="0.25" bottom="0.25" header="0.5" footer="0.5"/>
  <pageSetup paperSize="9" scale="88" fitToWidth="0" fitToHeight="0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G105"/>
  <sheetViews>
    <sheetView view="pageBreakPreview" zoomScale="80" zoomScaleNormal="69" zoomScaleSheetLayoutView="80" workbookViewId="0">
      <selection activeCell="A2" sqref="A2:X2"/>
    </sheetView>
  </sheetViews>
  <sheetFormatPr defaultRowHeight="15.75" x14ac:dyDescent="0.2"/>
  <cols>
    <col min="1" max="1" width="3.7109375" style="39" customWidth="1"/>
    <col min="2" max="2" width="22.7109375" style="142" customWidth="1"/>
    <col min="3" max="12" width="8.7109375" style="1" customWidth="1"/>
    <col min="13" max="13" width="1.28515625" style="1" customWidth="1"/>
    <col min="14" max="23" width="8.7109375" style="1" customWidth="1"/>
    <col min="24" max="24" width="13.7109375" style="440" customWidth="1"/>
    <col min="25" max="31" width="14.28515625" style="1" customWidth="1"/>
    <col min="32" max="246" width="9.140625" style="1"/>
    <col min="247" max="247" width="38.5703125" style="1" customWidth="1"/>
    <col min="248" max="248" width="6.5703125" style="1" customWidth="1"/>
    <col min="249" max="249" width="7.7109375" style="1" bestFit="1" customWidth="1"/>
    <col min="250" max="250" width="7.28515625" style="1" customWidth="1"/>
    <col min="251" max="251" width="6.5703125" style="1" bestFit="1" customWidth="1"/>
    <col min="252" max="252" width="7.28515625" style="1" bestFit="1" customWidth="1"/>
    <col min="253" max="253" width="8.140625" style="1" customWidth="1"/>
    <col min="254" max="254" width="7.140625" style="1" customWidth="1"/>
    <col min="255" max="255" width="7.7109375" style="1" bestFit="1" customWidth="1"/>
    <col min="256" max="256" width="7.28515625" style="1" customWidth="1"/>
    <col min="257" max="257" width="7" style="1" customWidth="1"/>
    <col min="258" max="258" width="7.5703125" style="1" customWidth="1"/>
    <col min="259" max="259" width="7.140625" style="1" customWidth="1"/>
    <col min="260" max="260" width="7" style="1" customWidth="1"/>
    <col min="261" max="261" width="7.5703125" style="1" customWidth="1"/>
    <col min="262" max="262" width="7.140625" style="1" customWidth="1"/>
    <col min="263" max="279" width="8.7109375" style="1" customWidth="1"/>
    <col min="280" max="280" width="36.85546875" style="1" customWidth="1"/>
    <col min="281" max="287" width="14.28515625" style="1" customWidth="1"/>
    <col min="288" max="502" width="9.140625" style="1"/>
    <col min="503" max="503" width="38.5703125" style="1" customWidth="1"/>
    <col min="504" max="504" width="6.5703125" style="1" customWidth="1"/>
    <col min="505" max="505" width="7.7109375" style="1" bestFit="1" customWidth="1"/>
    <col min="506" max="506" width="7.28515625" style="1" customWidth="1"/>
    <col min="507" max="507" width="6.5703125" style="1" bestFit="1" customWidth="1"/>
    <col min="508" max="508" width="7.28515625" style="1" bestFit="1" customWidth="1"/>
    <col min="509" max="509" width="8.140625" style="1" customWidth="1"/>
    <col min="510" max="510" width="7.140625" style="1" customWidth="1"/>
    <col min="511" max="511" width="7.7109375" style="1" bestFit="1" customWidth="1"/>
    <col min="512" max="512" width="7.28515625" style="1" customWidth="1"/>
    <col min="513" max="513" width="7" style="1" customWidth="1"/>
    <col min="514" max="514" width="7.5703125" style="1" customWidth="1"/>
    <col min="515" max="515" width="7.140625" style="1" customWidth="1"/>
    <col min="516" max="516" width="7" style="1" customWidth="1"/>
    <col min="517" max="517" width="7.5703125" style="1" customWidth="1"/>
    <col min="518" max="518" width="7.140625" style="1" customWidth="1"/>
    <col min="519" max="535" width="8.7109375" style="1" customWidth="1"/>
    <col min="536" max="536" width="36.85546875" style="1" customWidth="1"/>
    <col min="537" max="543" width="14.28515625" style="1" customWidth="1"/>
    <col min="544" max="758" width="9.140625" style="1"/>
    <col min="759" max="759" width="38.5703125" style="1" customWidth="1"/>
    <col min="760" max="760" width="6.5703125" style="1" customWidth="1"/>
    <col min="761" max="761" width="7.7109375" style="1" bestFit="1" customWidth="1"/>
    <col min="762" max="762" width="7.28515625" style="1" customWidth="1"/>
    <col min="763" max="763" width="6.5703125" style="1" bestFit="1" customWidth="1"/>
    <col min="764" max="764" width="7.28515625" style="1" bestFit="1" customWidth="1"/>
    <col min="765" max="765" width="8.140625" style="1" customWidth="1"/>
    <col min="766" max="766" width="7.140625" style="1" customWidth="1"/>
    <col min="767" max="767" width="7.7109375" style="1" bestFit="1" customWidth="1"/>
    <col min="768" max="768" width="7.28515625" style="1" customWidth="1"/>
    <col min="769" max="769" width="7" style="1" customWidth="1"/>
    <col min="770" max="770" width="7.5703125" style="1" customWidth="1"/>
    <col min="771" max="771" width="7.140625" style="1" customWidth="1"/>
    <col min="772" max="772" width="7" style="1" customWidth="1"/>
    <col min="773" max="773" width="7.5703125" style="1" customWidth="1"/>
    <col min="774" max="774" width="7.140625" style="1" customWidth="1"/>
    <col min="775" max="791" width="8.7109375" style="1" customWidth="1"/>
    <col min="792" max="792" width="36.85546875" style="1" customWidth="1"/>
    <col min="793" max="799" width="14.28515625" style="1" customWidth="1"/>
    <col min="800" max="1014" width="9.140625" style="1"/>
    <col min="1015" max="1015" width="38.5703125" style="1" customWidth="1"/>
    <col min="1016" max="1016" width="6.5703125" style="1" customWidth="1"/>
    <col min="1017" max="1017" width="7.7109375" style="1" bestFit="1" customWidth="1"/>
    <col min="1018" max="1018" width="7.28515625" style="1" customWidth="1"/>
    <col min="1019" max="1019" width="6.5703125" style="1" bestFit="1" customWidth="1"/>
    <col min="1020" max="1020" width="7.28515625" style="1" bestFit="1" customWidth="1"/>
    <col min="1021" max="1021" width="8.140625" style="1" customWidth="1"/>
    <col min="1022" max="1022" width="7.140625" style="1" customWidth="1"/>
    <col min="1023" max="1023" width="7.7109375" style="1" bestFit="1" customWidth="1"/>
    <col min="1024" max="1024" width="7.28515625" style="1" customWidth="1"/>
    <col min="1025" max="1025" width="7" style="1" customWidth="1"/>
    <col min="1026" max="1026" width="7.5703125" style="1" customWidth="1"/>
    <col min="1027" max="1027" width="7.140625" style="1" customWidth="1"/>
    <col min="1028" max="1028" width="7" style="1" customWidth="1"/>
    <col min="1029" max="1029" width="7.5703125" style="1" customWidth="1"/>
    <col min="1030" max="1030" width="7.140625" style="1" customWidth="1"/>
    <col min="1031" max="1047" width="8.7109375" style="1" customWidth="1"/>
    <col min="1048" max="1048" width="36.85546875" style="1" customWidth="1"/>
    <col min="1049" max="1055" width="14.28515625" style="1" customWidth="1"/>
    <col min="1056" max="1270" width="9.140625" style="1"/>
    <col min="1271" max="1271" width="38.5703125" style="1" customWidth="1"/>
    <col min="1272" max="1272" width="6.5703125" style="1" customWidth="1"/>
    <col min="1273" max="1273" width="7.7109375" style="1" bestFit="1" customWidth="1"/>
    <col min="1274" max="1274" width="7.28515625" style="1" customWidth="1"/>
    <col min="1275" max="1275" width="6.5703125" style="1" bestFit="1" customWidth="1"/>
    <col min="1276" max="1276" width="7.28515625" style="1" bestFit="1" customWidth="1"/>
    <col min="1277" max="1277" width="8.140625" style="1" customWidth="1"/>
    <col min="1278" max="1278" width="7.140625" style="1" customWidth="1"/>
    <col min="1279" max="1279" width="7.7109375" style="1" bestFit="1" customWidth="1"/>
    <col min="1280" max="1280" width="7.28515625" style="1" customWidth="1"/>
    <col min="1281" max="1281" width="7" style="1" customWidth="1"/>
    <col min="1282" max="1282" width="7.5703125" style="1" customWidth="1"/>
    <col min="1283" max="1283" width="7.140625" style="1" customWidth="1"/>
    <col min="1284" max="1284" width="7" style="1" customWidth="1"/>
    <col min="1285" max="1285" width="7.5703125" style="1" customWidth="1"/>
    <col min="1286" max="1286" width="7.140625" style="1" customWidth="1"/>
    <col min="1287" max="1303" width="8.7109375" style="1" customWidth="1"/>
    <col min="1304" max="1304" width="36.85546875" style="1" customWidth="1"/>
    <col min="1305" max="1311" width="14.28515625" style="1" customWidth="1"/>
    <col min="1312" max="1526" width="9.140625" style="1"/>
    <col min="1527" max="1527" width="38.5703125" style="1" customWidth="1"/>
    <col min="1528" max="1528" width="6.5703125" style="1" customWidth="1"/>
    <col min="1529" max="1529" width="7.7109375" style="1" bestFit="1" customWidth="1"/>
    <col min="1530" max="1530" width="7.28515625" style="1" customWidth="1"/>
    <col min="1531" max="1531" width="6.5703125" style="1" bestFit="1" customWidth="1"/>
    <col min="1532" max="1532" width="7.28515625" style="1" bestFit="1" customWidth="1"/>
    <col min="1533" max="1533" width="8.140625" style="1" customWidth="1"/>
    <col min="1534" max="1534" width="7.140625" style="1" customWidth="1"/>
    <col min="1535" max="1535" width="7.7109375" style="1" bestFit="1" customWidth="1"/>
    <col min="1536" max="1536" width="7.28515625" style="1" customWidth="1"/>
    <col min="1537" max="1537" width="7" style="1" customWidth="1"/>
    <col min="1538" max="1538" width="7.5703125" style="1" customWidth="1"/>
    <col min="1539" max="1539" width="7.140625" style="1" customWidth="1"/>
    <col min="1540" max="1540" width="7" style="1" customWidth="1"/>
    <col min="1541" max="1541" width="7.5703125" style="1" customWidth="1"/>
    <col min="1542" max="1542" width="7.140625" style="1" customWidth="1"/>
    <col min="1543" max="1559" width="8.7109375" style="1" customWidth="1"/>
    <col min="1560" max="1560" width="36.85546875" style="1" customWidth="1"/>
    <col min="1561" max="1567" width="14.28515625" style="1" customWidth="1"/>
    <col min="1568" max="1782" width="9.140625" style="1"/>
    <col min="1783" max="1783" width="38.5703125" style="1" customWidth="1"/>
    <col min="1784" max="1784" width="6.5703125" style="1" customWidth="1"/>
    <col min="1785" max="1785" width="7.7109375" style="1" bestFit="1" customWidth="1"/>
    <col min="1786" max="1786" width="7.28515625" style="1" customWidth="1"/>
    <col min="1787" max="1787" width="6.5703125" style="1" bestFit="1" customWidth="1"/>
    <col min="1788" max="1788" width="7.28515625" style="1" bestFit="1" customWidth="1"/>
    <col min="1789" max="1789" width="8.140625" style="1" customWidth="1"/>
    <col min="1790" max="1790" width="7.140625" style="1" customWidth="1"/>
    <col min="1791" max="1791" width="7.7109375" style="1" bestFit="1" customWidth="1"/>
    <col min="1792" max="1792" width="7.28515625" style="1" customWidth="1"/>
    <col min="1793" max="1793" width="7" style="1" customWidth="1"/>
    <col min="1794" max="1794" width="7.5703125" style="1" customWidth="1"/>
    <col min="1795" max="1795" width="7.140625" style="1" customWidth="1"/>
    <col min="1796" max="1796" width="7" style="1" customWidth="1"/>
    <col min="1797" max="1797" width="7.5703125" style="1" customWidth="1"/>
    <col min="1798" max="1798" width="7.140625" style="1" customWidth="1"/>
    <col min="1799" max="1815" width="8.7109375" style="1" customWidth="1"/>
    <col min="1816" max="1816" width="36.85546875" style="1" customWidth="1"/>
    <col min="1817" max="1823" width="14.28515625" style="1" customWidth="1"/>
    <col min="1824" max="2038" width="9.140625" style="1"/>
    <col min="2039" max="2039" width="38.5703125" style="1" customWidth="1"/>
    <col min="2040" max="2040" width="6.5703125" style="1" customWidth="1"/>
    <col min="2041" max="2041" width="7.7109375" style="1" bestFit="1" customWidth="1"/>
    <col min="2042" max="2042" width="7.28515625" style="1" customWidth="1"/>
    <col min="2043" max="2043" width="6.5703125" style="1" bestFit="1" customWidth="1"/>
    <col min="2044" max="2044" width="7.28515625" style="1" bestFit="1" customWidth="1"/>
    <col min="2045" max="2045" width="8.140625" style="1" customWidth="1"/>
    <col min="2046" max="2046" width="7.140625" style="1" customWidth="1"/>
    <col min="2047" max="2047" width="7.7109375" style="1" bestFit="1" customWidth="1"/>
    <col min="2048" max="2048" width="7.28515625" style="1" customWidth="1"/>
    <col min="2049" max="2049" width="7" style="1" customWidth="1"/>
    <col min="2050" max="2050" width="7.5703125" style="1" customWidth="1"/>
    <col min="2051" max="2051" width="7.140625" style="1" customWidth="1"/>
    <col min="2052" max="2052" width="7" style="1" customWidth="1"/>
    <col min="2053" max="2053" width="7.5703125" style="1" customWidth="1"/>
    <col min="2054" max="2054" width="7.140625" style="1" customWidth="1"/>
    <col min="2055" max="2071" width="8.7109375" style="1" customWidth="1"/>
    <col min="2072" max="2072" width="36.85546875" style="1" customWidth="1"/>
    <col min="2073" max="2079" width="14.28515625" style="1" customWidth="1"/>
    <col min="2080" max="2294" width="9.140625" style="1"/>
    <col min="2295" max="2295" width="38.5703125" style="1" customWidth="1"/>
    <col min="2296" max="2296" width="6.5703125" style="1" customWidth="1"/>
    <col min="2297" max="2297" width="7.7109375" style="1" bestFit="1" customWidth="1"/>
    <col min="2298" max="2298" width="7.28515625" style="1" customWidth="1"/>
    <col min="2299" max="2299" width="6.5703125" style="1" bestFit="1" customWidth="1"/>
    <col min="2300" max="2300" width="7.28515625" style="1" bestFit="1" customWidth="1"/>
    <col min="2301" max="2301" width="8.140625" style="1" customWidth="1"/>
    <col min="2302" max="2302" width="7.140625" style="1" customWidth="1"/>
    <col min="2303" max="2303" width="7.7109375" style="1" bestFit="1" customWidth="1"/>
    <col min="2304" max="2304" width="7.28515625" style="1" customWidth="1"/>
    <col min="2305" max="2305" width="7" style="1" customWidth="1"/>
    <col min="2306" max="2306" width="7.5703125" style="1" customWidth="1"/>
    <col min="2307" max="2307" width="7.140625" style="1" customWidth="1"/>
    <col min="2308" max="2308" width="7" style="1" customWidth="1"/>
    <col min="2309" max="2309" width="7.5703125" style="1" customWidth="1"/>
    <col min="2310" max="2310" width="7.140625" style="1" customWidth="1"/>
    <col min="2311" max="2327" width="8.7109375" style="1" customWidth="1"/>
    <col min="2328" max="2328" width="36.85546875" style="1" customWidth="1"/>
    <col min="2329" max="2335" width="14.28515625" style="1" customWidth="1"/>
    <col min="2336" max="2550" width="9.140625" style="1"/>
    <col min="2551" max="2551" width="38.5703125" style="1" customWidth="1"/>
    <col min="2552" max="2552" width="6.5703125" style="1" customWidth="1"/>
    <col min="2553" max="2553" width="7.7109375" style="1" bestFit="1" customWidth="1"/>
    <col min="2554" max="2554" width="7.28515625" style="1" customWidth="1"/>
    <col min="2555" max="2555" width="6.5703125" style="1" bestFit="1" customWidth="1"/>
    <col min="2556" max="2556" width="7.28515625" style="1" bestFit="1" customWidth="1"/>
    <col min="2557" max="2557" width="8.140625" style="1" customWidth="1"/>
    <col min="2558" max="2558" width="7.140625" style="1" customWidth="1"/>
    <col min="2559" max="2559" width="7.7109375" style="1" bestFit="1" customWidth="1"/>
    <col min="2560" max="2560" width="7.28515625" style="1" customWidth="1"/>
    <col min="2561" max="2561" width="7" style="1" customWidth="1"/>
    <col min="2562" max="2562" width="7.5703125" style="1" customWidth="1"/>
    <col min="2563" max="2563" width="7.140625" style="1" customWidth="1"/>
    <col min="2564" max="2564" width="7" style="1" customWidth="1"/>
    <col min="2565" max="2565" width="7.5703125" style="1" customWidth="1"/>
    <col min="2566" max="2566" width="7.140625" style="1" customWidth="1"/>
    <col min="2567" max="2583" width="8.7109375" style="1" customWidth="1"/>
    <col min="2584" max="2584" width="36.85546875" style="1" customWidth="1"/>
    <col min="2585" max="2591" width="14.28515625" style="1" customWidth="1"/>
    <col min="2592" max="2806" width="9.140625" style="1"/>
    <col min="2807" max="2807" width="38.5703125" style="1" customWidth="1"/>
    <col min="2808" max="2808" width="6.5703125" style="1" customWidth="1"/>
    <col min="2809" max="2809" width="7.7109375" style="1" bestFit="1" customWidth="1"/>
    <col min="2810" max="2810" width="7.28515625" style="1" customWidth="1"/>
    <col min="2811" max="2811" width="6.5703125" style="1" bestFit="1" customWidth="1"/>
    <col min="2812" max="2812" width="7.28515625" style="1" bestFit="1" customWidth="1"/>
    <col min="2813" max="2813" width="8.140625" style="1" customWidth="1"/>
    <col min="2814" max="2814" width="7.140625" style="1" customWidth="1"/>
    <col min="2815" max="2815" width="7.7109375" style="1" bestFit="1" customWidth="1"/>
    <col min="2816" max="2816" width="7.28515625" style="1" customWidth="1"/>
    <col min="2817" max="2817" width="7" style="1" customWidth="1"/>
    <col min="2818" max="2818" width="7.5703125" style="1" customWidth="1"/>
    <col min="2819" max="2819" width="7.140625" style="1" customWidth="1"/>
    <col min="2820" max="2820" width="7" style="1" customWidth="1"/>
    <col min="2821" max="2821" width="7.5703125" style="1" customWidth="1"/>
    <col min="2822" max="2822" width="7.140625" style="1" customWidth="1"/>
    <col min="2823" max="2839" width="8.7109375" style="1" customWidth="1"/>
    <col min="2840" max="2840" width="36.85546875" style="1" customWidth="1"/>
    <col min="2841" max="2847" width="14.28515625" style="1" customWidth="1"/>
    <col min="2848" max="3062" width="9.140625" style="1"/>
    <col min="3063" max="3063" width="38.5703125" style="1" customWidth="1"/>
    <col min="3064" max="3064" width="6.5703125" style="1" customWidth="1"/>
    <col min="3065" max="3065" width="7.7109375" style="1" bestFit="1" customWidth="1"/>
    <col min="3066" max="3066" width="7.28515625" style="1" customWidth="1"/>
    <col min="3067" max="3067" width="6.5703125" style="1" bestFit="1" customWidth="1"/>
    <col min="3068" max="3068" width="7.28515625" style="1" bestFit="1" customWidth="1"/>
    <col min="3069" max="3069" width="8.140625" style="1" customWidth="1"/>
    <col min="3070" max="3070" width="7.140625" style="1" customWidth="1"/>
    <col min="3071" max="3071" width="7.7109375" style="1" bestFit="1" customWidth="1"/>
    <col min="3072" max="3072" width="7.28515625" style="1" customWidth="1"/>
    <col min="3073" max="3073" width="7" style="1" customWidth="1"/>
    <col min="3074" max="3074" width="7.5703125" style="1" customWidth="1"/>
    <col min="3075" max="3075" width="7.140625" style="1" customWidth="1"/>
    <col min="3076" max="3076" width="7" style="1" customWidth="1"/>
    <col min="3077" max="3077" width="7.5703125" style="1" customWidth="1"/>
    <col min="3078" max="3078" width="7.140625" style="1" customWidth="1"/>
    <col min="3079" max="3095" width="8.7109375" style="1" customWidth="1"/>
    <col min="3096" max="3096" width="36.85546875" style="1" customWidth="1"/>
    <col min="3097" max="3103" width="14.28515625" style="1" customWidth="1"/>
    <col min="3104" max="3318" width="9.140625" style="1"/>
    <col min="3319" max="3319" width="38.5703125" style="1" customWidth="1"/>
    <col min="3320" max="3320" width="6.5703125" style="1" customWidth="1"/>
    <col min="3321" max="3321" width="7.7109375" style="1" bestFit="1" customWidth="1"/>
    <col min="3322" max="3322" width="7.28515625" style="1" customWidth="1"/>
    <col min="3323" max="3323" width="6.5703125" style="1" bestFit="1" customWidth="1"/>
    <col min="3324" max="3324" width="7.28515625" style="1" bestFit="1" customWidth="1"/>
    <col min="3325" max="3325" width="8.140625" style="1" customWidth="1"/>
    <col min="3326" max="3326" width="7.140625" style="1" customWidth="1"/>
    <col min="3327" max="3327" width="7.7109375" style="1" bestFit="1" customWidth="1"/>
    <col min="3328" max="3328" width="7.28515625" style="1" customWidth="1"/>
    <col min="3329" max="3329" width="7" style="1" customWidth="1"/>
    <col min="3330" max="3330" width="7.5703125" style="1" customWidth="1"/>
    <col min="3331" max="3331" width="7.140625" style="1" customWidth="1"/>
    <col min="3332" max="3332" width="7" style="1" customWidth="1"/>
    <col min="3333" max="3333" width="7.5703125" style="1" customWidth="1"/>
    <col min="3334" max="3334" width="7.140625" style="1" customWidth="1"/>
    <col min="3335" max="3351" width="8.7109375" style="1" customWidth="1"/>
    <col min="3352" max="3352" width="36.85546875" style="1" customWidth="1"/>
    <col min="3353" max="3359" width="14.28515625" style="1" customWidth="1"/>
    <col min="3360" max="3574" width="9.140625" style="1"/>
    <col min="3575" max="3575" width="38.5703125" style="1" customWidth="1"/>
    <col min="3576" max="3576" width="6.5703125" style="1" customWidth="1"/>
    <col min="3577" max="3577" width="7.7109375" style="1" bestFit="1" customWidth="1"/>
    <col min="3578" max="3578" width="7.28515625" style="1" customWidth="1"/>
    <col min="3579" max="3579" width="6.5703125" style="1" bestFit="1" customWidth="1"/>
    <col min="3580" max="3580" width="7.28515625" style="1" bestFit="1" customWidth="1"/>
    <col min="3581" max="3581" width="8.140625" style="1" customWidth="1"/>
    <col min="3582" max="3582" width="7.140625" style="1" customWidth="1"/>
    <col min="3583" max="3583" width="7.7109375" style="1" bestFit="1" customWidth="1"/>
    <col min="3584" max="3584" width="7.28515625" style="1" customWidth="1"/>
    <col min="3585" max="3585" width="7" style="1" customWidth="1"/>
    <col min="3586" max="3586" width="7.5703125" style="1" customWidth="1"/>
    <col min="3587" max="3587" width="7.140625" style="1" customWidth="1"/>
    <col min="3588" max="3588" width="7" style="1" customWidth="1"/>
    <col min="3589" max="3589" width="7.5703125" style="1" customWidth="1"/>
    <col min="3590" max="3590" width="7.140625" style="1" customWidth="1"/>
    <col min="3591" max="3607" width="8.7109375" style="1" customWidth="1"/>
    <col min="3608" max="3608" width="36.85546875" style="1" customWidth="1"/>
    <col min="3609" max="3615" width="14.28515625" style="1" customWidth="1"/>
    <col min="3616" max="3830" width="9.140625" style="1"/>
    <col min="3831" max="3831" width="38.5703125" style="1" customWidth="1"/>
    <col min="3832" max="3832" width="6.5703125" style="1" customWidth="1"/>
    <col min="3833" max="3833" width="7.7109375" style="1" bestFit="1" customWidth="1"/>
    <col min="3834" max="3834" width="7.28515625" style="1" customWidth="1"/>
    <col min="3835" max="3835" width="6.5703125" style="1" bestFit="1" customWidth="1"/>
    <col min="3836" max="3836" width="7.28515625" style="1" bestFit="1" customWidth="1"/>
    <col min="3837" max="3837" width="8.140625" style="1" customWidth="1"/>
    <col min="3838" max="3838" width="7.140625" style="1" customWidth="1"/>
    <col min="3839" max="3839" width="7.7109375" style="1" bestFit="1" customWidth="1"/>
    <col min="3840" max="3840" width="7.28515625" style="1" customWidth="1"/>
    <col min="3841" max="3841" width="7" style="1" customWidth="1"/>
    <col min="3842" max="3842" width="7.5703125" style="1" customWidth="1"/>
    <col min="3843" max="3843" width="7.140625" style="1" customWidth="1"/>
    <col min="3844" max="3844" width="7" style="1" customWidth="1"/>
    <col min="3845" max="3845" width="7.5703125" style="1" customWidth="1"/>
    <col min="3846" max="3846" width="7.140625" style="1" customWidth="1"/>
    <col min="3847" max="3863" width="8.7109375" style="1" customWidth="1"/>
    <col min="3864" max="3864" width="36.85546875" style="1" customWidth="1"/>
    <col min="3865" max="3871" width="14.28515625" style="1" customWidth="1"/>
    <col min="3872" max="4086" width="9.140625" style="1"/>
    <col min="4087" max="4087" width="38.5703125" style="1" customWidth="1"/>
    <col min="4088" max="4088" width="6.5703125" style="1" customWidth="1"/>
    <col min="4089" max="4089" width="7.7109375" style="1" bestFit="1" customWidth="1"/>
    <col min="4090" max="4090" width="7.28515625" style="1" customWidth="1"/>
    <col min="4091" max="4091" width="6.5703125" style="1" bestFit="1" customWidth="1"/>
    <col min="4092" max="4092" width="7.28515625" style="1" bestFit="1" customWidth="1"/>
    <col min="4093" max="4093" width="8.140625" style="1" customWidth="1"/>
    <col min="4094" max="4094" width="7.140625" style="1" customWidth="1"/>
    <col min="4095" max="4095" width="7.7109375" style="1" bestFit="1" customWidth="1"/>
    <col min="4096" max="4096" width="7.28515625" style="1" customWidth="1"/>
    <col min="4097" max="4097" width="7" style="1" customWidth="1"/>
    <col min="4098" max="4098" width="7.5703125" style="1" customWidth="1"/>
    <col min="4099" max="4099" width="7.140625" style="1" customWidth="1"/>
    <col min="4100" max="4100" width="7" style="1" customWidth="1"/>
    <col min="4101" max="4101" width="7.5703125" style="1" customWidth="1"/>
    <col min="4102" max="4102" width="7.140625" style="1" customWidth="1"/>
    <col min="4103" max="4119" width="8.7109375" style="1" customWidth="1"/>
    <col min="4120" max="4120" width="36.85546875" style="1" customWidth="1"/>
    <col min="4121" max="4127" width="14.28515625" style="1" customWidth="1"/>
    <col min="4128" max="4342" width="9.140625" style="1"/>
    <col min="4343" max="4343" width="38.5703125" style="1" customWidth="1"/>
    <col min="4344" max="4344" width="6.5703125" style="1" customWidth="1"/>
    <col min="4345" max="4345" width="7.7109375" style="1" bestFit="1" customWidth="1"/>
    <col min="4346" max="4346" width="7.28515625" style="1" customWidth="1"/>
    <col min="4347" max="4347" width="6.5703125" style="1" bestFit="1" customWidth="1"/>
    <col min="4348" max="4348" width="7.28515625" style="1" bestFit="1" customWidth="1"/>
    <col min="4349" max="4349" width="8.140625" style="1" customWidth="1"/>
    <col min="4350" max="4350" width="7.140625" style="1" customWidth="1"/>
    <col min="4351" max="4351" width="7.7109375" style="1" bestFit="1" customWidth="1"/>
    <col min="4352" max="4352" width="7.28515625" style="1" customWidth="1"/>
    <col min="4353" max="4353" width="7" style="1" customWidth="1"/>
    <col min="4354" max="4354" width="7.5703125" style="1" customWidth="1"/>
    <col min="4355" max="4355" width="7.140625" style="1" customWidth="1"/>
    <col min="4356" max="4356" width="7" style="1" customWidth="1"/>
    <col min="4357" max="4357" width="7.5703125" style="1" customWidth="1"/>
    <col min="4358" max="4358" width="7.140625" style="1" customWidth="1"/>
    <col min="4359" max="4375" width="8.7109375" style="1" customWidth="1"/>
    <col min="4376" max="4376" width="36.85546875" style="1" customWidth="1"/>
    <col min="4377" max="4383" width="14.28515625" style="1" customWidth="1"/>
    <col min="4384" max="4598" width="9.140625" style="1"/>
    <col min="4599" max="4599" width="38.5703125" style="1" customWidth="1"/>
    <col min="4600" max="4600" width="6.5703125" style="1" customWidth="1"/>
    <col min="4601" max="4601" width="7.7109375" style="1" bestFit="1" customWidth="1"/>
    <col min="4602" max="4602" width="7.28515625" style="1" customWidth="1"/>
    <col min="4603" max="4603" width="6.5703125" style="1" bestFit="1" customWidth="1"/>
    <col min="4604" max="4604" width="7.28515625" style="1" bestFit="1" customWidth="1"/>
    <col min="4605" max="4605" width="8.140625" style="1" customWidth="1"/>
    <col min="4606" max="4606" width="7.140625" style="1" customWidth="1"/>
    <col min="4607" max="4607" width="7.7109375" style="1" bestFit="1" customWidth="1"/>
    <col min="4608" max="4608" width="7.28515625" style="1" customWidth="1"/>
    <col min="4609" max="4609" width="7" style="1" customWidth="1"/>
    <col min="4610" max="4610" width="7.5703125" style="1" customWidth="1"/>
    <col min="4611" max="4611" width="7.140625" style="1" customWidth="1"/>
    <col min="4612" max="4612" width="7" style="1" customWidth="1"/>
    <col min="4613" max="4613" width="7.5703125" style="1" customWidth="1"/>
    <col min="4614" max="4614" width="7.140625" style="1" customWidth="1"/>
    <col min="4615" max="4631" width="8.7109375" style="1" customWidth="1"/>
    <col min="4632" max="4632" width="36.85546875" style="1" customWidth="1"/>
    <col min="4633" max="4639" width="14.28515625" style="1" customWidth="1"/>
    <col min="4640" max="4854" width="9.140625" style="1"/>
    <col min="4855" max="4855" width="38.5703125" style="1" customWidth="1"/>
    <col min="4856" max="4856" width="6.5703125" style="1" customWidth="1"/>
    <col min="4857" max="4857" width="7.7109375" style="1" bestFit="1" customWidth="1"/>
    <col min="4858" max="4858" width="7.28515625" style="1" customWidth="1"/>
    <col min="4859" max="4859" width="6.5703125" style="1" bestFit="1" customWidth="1"/>
    <col min="4860" max="4860" width="7.28515625" style="1" bestFit="1" customWidth="1"/>
    <col min="4861" max="4861" width="8.140625" style="1" customWidth="1"/>
    <col min="4862" max="4862" width="7.140625" style="1" customWidth="1"/>
    <col min="4863" max="4863" width="7.7109375" style="1" bestFit="1" customWidth="1"/>
    <col min="4864" max="4864" width="7.28515625" style="1" customWidth="1"/>
    <col min="4865" max="4865" width="7" style="1" customWidth="1"/>
    <col min="4866" max="4866" width="7.5703125" style="1" customWidth="1"/>
    <col min="4867" max="4867" width="7.140625" style="1" customWidth="1"/>
    <col min="4868" max="4868" width="7" style="1" customWidth="1"/>
    <col min="4869" max="4869" width="7.5703125" style="1" customWidth="1"/>
    <col min="4870" max="4870" width="7.140625" style="1" customWidth="1"/>
    <col min="4871" max="4887" width="8.7109375" style="1" customWidth="1"/>
    <col min="4888" max="4888" width="36.85546875" style="1" customWidth="1"/>
    <col min="4889" max="4895" width="14.28515625" style="1" customWidth="1"/>
    <col min="4896" max="5110" width="9.140625" style="1"/>
    <col min="5111" max="5111" width="38.5703125" style="1" customWidth="1"/>
    <col min="5112" max="5112" width="6.5703125" style="1" customWidth="1"/>
    <col min="5113" max="5113" width="7.7109375" style="1" bestFit="1" customWidth="1"/>
    <col min="5114" max="5114" width="7.28515625" style="1" customWidth="1"/>
    <col min="5115" max="5115" width="6.5703125" style="1" bestFit="1" customWidth="1"/>
    <col min="5116" max="5116" width="7.28515625" style="1" bestFit="1" customWidth="1"/>
    <col min="5117" max="5117" width="8.140625" style="1" customWidth="1"/>
    <col min="5118" max="5118" width="7.140625" style="1" customWidth="1"/>
    <col min="5119" max="5119" width="7.7109375" style="1" bestFit="1" customWidth="1"/>
    <col min="5120" max="5120" width="7.28515625" style="1" customWidth="1"/>
    <col min="5121" max="5121" width="7" style="1" customWidth="1"/>
    <col min="5122" max="5122" width="7.5703125" style="1" customWidth="1"/>
    <col min="5123" max="5123" width="7.140625" style="1" customWidth="1"/>
    <col min="5124" max="5124" width="7" style="1" customWidth="1"/>
    <col min="5125" max="5125" width="7.5703125" style="1" customWidth="1"/>
    <col min="5126" max="5126" width="7.140625" style="1" customWidth="1"/>
    <col min="5127" max="5143" width="8.7109375" style="1" customWidth="1"/>
    <col min="5144" max="5144" width="36.85546875" style="1" customWidth="1"/>
    <col min="5145" max="5151" width="14.28515625" style="1" customWidth="1"/>
    <col min="5152" max="5366" width="9.140625" style="1"/>
    <col min="5367" max="5367" width="38.5703125" style="1" customWidth="1"/>
    <col min="5368" max="5368" width="6.5703125" style="1" customWidth="1"/>
    <col min="5369" max="5369" width="7.7109375" style="1" bestFit="1" customWidth="1"/>
    <col min="5370" max="5370" width="7.28515625" style="1" customWidth="1"/>
    <col min="5371" max="5371" width="6.5703125" style="1" bestFit="1" customWidth="1"/>
    <col min="5372" max="5372" width="7.28515625" style="1" bestFit="1" customWidth="1"/>
    <col min="5373" max="5373" width="8.140625" style="1" customWidth="1"/>
    <col min="5374" max="5374" width="7.140625" style="1" customWidth="1"/>
    <col min="5375" max="5375" width="7.7109375" style="1" bestFit="1" customWidth="1"/>
    <col min="5376" max="5376" width="7.28515625" style="1" customWidth="1"/>
    <col min="5377" max="5377" width="7" style="1" customWidth="1"/>
    <col min="5378" max="5378" width="7.5703125" style="1" customWidth="1"/>
    <col min="5379" max="5379" width="7.140625" style="1" customWidth="1"/>
    <col min="5380" max="5380" width="7" style="1" customWidth="1"/>
    <col min="5381" max="5381" width="7.5703125" style="1" customWidth="1"/>
    <col min="5382" max="5382" width="7.140625" style="1" customWidth="1"/>
    <col min="5383" max="5399" width="8.7109375" style="1" customWidth="1"/>
    <col min="5400" max="5400" width="36.85546875" style="1" customWidth="1"/>
    <col min="5401" max="5407" width="14.28515625" style="1" customWidth="1"/>
    <col min="5408" max="5622" width="9.140625" style="1"/>
    <col min="5623" max="5623" width="38.5703125" style="1" customWidth="1"/>
    <col min="5624" max="5624" width="6.5703125" style="1" customWidth="1"/>
    <col min="5625" max="5625" width="7.7109375" style="1" bestFit="1" customWidth="1"/>
    <col min="5626" max="5626" width="7.28515625" style="1" customWidth="1"/>
    <col min="5627" max="5627" width="6.5703125" style="1" bestFit="1" customWidth="1"/>
    <col min="5628" max="5628" width="7.28515625" style="1" bestFit="1" customWidth="1"/>
    <col min="5629" max="5629" width="8.140625" style="1" customWidth="1"/>
    <col min="5630" max="5630" width="7.140625" style="1" customWidth="1"/>
    <col min="5631" max="5631" width="7.7109375" style="1" bestFit="1" customWidth="1"/>
    <col min="5632" max="5632" width="7.28515625" style="1" customWidth="1"/>
    <col min="5633" max="5633" width="7" style="1" customWidth="1"/>
    <col min="5634" max="5634" width="7.5703125" style="1" customWidth="1"/>
    <col min="5635" max="5635" width="7.140625" style="1" customWidth="1"/>
    <col min="5636" max="5636" width="7" style="1" customWidth="1"/>
    <col min="5637" max="5637" width="7.5703125" style="1" customWidth="1"/>
    <col min="5638" max="5638" width="7.140625" style="1" customWidth="1"/>
    <col min="5639" max="5655" width="8.7109375" style="1" customWidth="1"/>
    <col min="5656" max="5656" width="36.85546875" style="1" customWidth="1"/>
    <col min="5657" max="5663" width="14.28515625" style="1" customWidth="1"/>
    <col min="5664" max="5878" width="9.140625" style="1"/>
    <col min="5879" max="5879" width="38.5703125" style="1" customWidth="1"/>
    <col min="5880" max="5880" width="6.5703125" style="1" customWidth="1"/>
    <col min="5881" max="5881" width="7.7109375" style="1" bestFit="1" customWidth="1"/>
    <col min="5882" max="5882" width="7.28515625" style="1" customWidth="1"/>
    <col min="5883" max="5883" width="6.5703125" style="1" bestFit="1" customWidth="1"/>
    <col min="5884" max="5884" width="7.28515625" style="1" bestFit="1" customWidth="1"/>
    <col min="5885" max="5885" width="8.140625" style="1" customWidth="1"/>
    <col min="5886" max="5886" width="7.140625" style="1" customWidth="1"/>
    <col min="5887" max="5887" width="7.7109375" style="1" bestFit="1" customWidth="1"/>
    <col min="5888" max="5888" width="7.28515625" style="1" customWidth="1"/>
    <col min="5889" max="5889" width="7" style="1" customWidth="1"/>
    <col min="5890" max="5890" width="7.5703125" style="1" customWidth="1"/>
    <col min="5891" max="5891" width="7.140625" style="1" customWidth="1"/>
    <col min="5892" max="5892" width="7" style="1" customWidth="1"/>
    <col min="5893" max="5893" width="7.5703125" style="1" customWidth="1"/>
    <col min="5894" max="5894" width="7.140625" style="1" customWidth="1"/>
    <col min="5895" max="5911" width="8.7109375" style="1" customWidth="1"/>
    <col min="5912" max="5912" width="36.85546875" style="1" customWidth="1"/>
    <col min="5913" max="5919" width="14.28515625" style="1" customWidth="1"/>
    <col min="5920" max="6134" width="9.140625" style="1"/>
    <col min="6135" max="6135" width="38.5703125" style="1" customWidth="1"/>
    <col min="6136" max="6136" width="6.5703125" style="1" customWidth="1"/>
    <col min="6137" max="6137" width="7.7109375" style="1" bestFit="1" customWidth="1"/>
    <col min="6138" max="6138" width="7.28515625" style="1" customWidth="1"/>
    <col min="6139" max="6139" width="6.5703125" style="1" bestFit="1" customWidth="1"/>
    <col min="6140" max="6140" width="7.28515625" style="1" bestFit="1" customWidth="1"/>
    <col min="6141" max="6141" width="8.140625" style="1" customWidth="1"/>
    <col min="6142" max="6142" width="7.140625" style="1" customWidth="1"/>
    <col min="6143" max="6143" width="7.7109375" style="1" bestFit="1" customWidth="1"/>
    <col min="6144" max="6144" width="7.28515625" style="1" customWidth="1"/>
    <col min="6145" max="6145" width="7" style="1" customWidth="1"/>
    <col min="6146" max="6146" width="7.5703125" style="1" customWidth="1"/>
    <col min="6147" max="6147" width="7.140625" style="1" customWidth="1"/>
    <col min="6148" max="6148" width="7" style="1" customWidth="1"/>
    <col min="6149" max="6149" width="7.5703125" style="1" customWidth="1"/>
    <col min="6150" max="6150" width="7.140625" style="1" customWidth="1"/>
    <col min="6151" max="6167" width="8.7109375" style="1" customWidth="1"/>
    <col min="6168" max="6168" width="36.85546875" style="1" customWidth="1"/>
    <col min="6169" max="6175" width="14.28515625" style="1" customWidth="1"/>
    <col min="6176" max="6390" width="9.140625" style="1"/>
    <col min="6391" max="6391" width="38.5703125" style="1" customWidth="1"/>
    <col min="6392" max="6392" width="6.5703125" style="1" customWidth="1"/>
    <col min="6393" max="6393" width="7.7109375" style="1" bestFit="1" customWidth="1"/>
    <col min="6394" max="6394" width="7.28515625" style="1" customWidth="1"/>
    <col min="6395" max="6395" width="6.5703125" style="1" bestFit="1" customWidth="1"/>
    <col min="6396" max="6396" width="7.28515625" style="1" bestFit="1" customWidth="1"/>
    <col min="6397" max="6397" width="8.140625" style="1" customWidth="1"/>
    <col min="6398" max="6398" width="7.140625" style="1" customWidth="1"/>
    <col min="6399" max="6399" width="7.7109375" style="1" bestFit="1" customWidth="1"/>
    <col min="6400" max="6400" width="7.28515625" style="1" customWidth="1"/>
    <col min="6401" max="6401" width="7" style="1" customWidth="1"/>
    <col min="6402" max="6402" width="7.5703125" style="1" customWidth="1"/>
    <col min="6403" max="6403" width="7.140625" style="1" customWidth="1"/>
    <col min="6404" max="6404" width="7" style="1" customWidth="1"/>
    <col min="6405" max="6405" width="7.5703125" style="1" customWidth="1"/>
    <col min="6406" max="6406" width="7.140625" style="1" customWidth="1"/>
    <col min="6407" max="6423" width="8.7109375" style="1" customWidth="1"/>
    <col min="6424" max="6424" width="36.85546875" style="1" customWidth="1"/>
    <col min="6425" max="6431" width="14.28515625" style="1" customWidth="1"/>
    <col min="6432" max="6646" width="9.140625" style="1"/>
    <col min="6647" max="6647" width="38.5703125" style="1" customWidth="1"/>
    <col min="6648" max="6648" width="6.5703125" style="1" customWidth="1"/>
    <col min="6649" max="6649" width="7.7109375" style="1" bestFit="1" customWidth="1"/>
    <col min="6650" max="6650" width="7.28515625" style="1" customWidth="1"/>
    <col min="6651" max="6651" width="6.5703125" style="1" bestFit="1" customWidth="1"/>
    <col min="6652" max="6652" width="7.28515625" style="1" bestFit="1" customWidth="1"/>
    <col min="6653" max="6653" width="8.140625" style="1" customWidth="1"/>
    <col min="6654" max="6654" width="7.140625" style="1" customWidth="1"/>
    <col min="6655" max="6655" width="7.7109375" style="1" bestFit="1" customWidth="1"/>
    <col min="6656" max="6656" width="7.28515625" style="1" customWidth="1"/>
    <col min="6657" max="6657" width="7" style="1" customWidth="1"/>
    <col min="6658" max="6658" width="7.5703125" style="1" customWidth="1"/>
    <col min="6659" max="6659" width="7.140625" style="1" customWidth="1"/>
    <col min="6660" max="6660" width="7" style="1" customWidth="1"/>
    <col min="6661" max="6661" width="7.5703125" style="1" customWidth="1"/>
    <col min="6662" max="6662" width="7.140625" style="1" customWidth="1"/>
    <col min="6663" max="6679" width="8.7109375" style="1" customWidth="1"/>
    <col min="6680" max="6680" width="36.85546875" style="1" customWidth="1"/>
    <col min="6681" max="6687" width="14.28515625" style="1" customWidth="1"/>
    <col min="6688" max="6902" width="9.140625" style="1"/>
    <col min="6903" max="6903" width="38.5703125" style="1" customWidth="1"/>
    <col min="6904" max="6904" width="6.5703125" style="1" customWidth="1"/>
    <col min="6905" max="6905" width="7.7109375" style="1" bestFit="1" customWidth="1"/>
    <col min="6906" max="6906" width="7.28515625" style="1" customWidth="1"/>
    <col min="6907" max="6907" width="6.5703125" style="1" bestFit="1" customWidth="1"/>
    <col min="6908" max="6908" width="7.28515625" style="1" bestFit="1" customWidth="1"/>
    <col min="6909" max="6909" width="8.140625" style="1" customWidth="1"/>
    <col min="6910" max="6910" width="7.140625" style="1" customWidth="1"/>
    <col min="6911" max="6911" width="7.7109375" style="1" bestFit="1" customWidth="1"/>
    <col min="6912" max="6912" width="7.28515625" style="1" customWidth="1"/>
    <col min="6913" max="6913" width="7" style="1" customWidth="1"/>
    <col min="6914" max="6914" width="7.5703125" style="1" customWidth="1"/>
    <col min="6915" max="6915" width="7.140625" style="1" customWidth="1"/>
    <col min="6916" max="6916" width="7" style="1" customWidth="1"/>
    <col min="6917" max="6917" width="7.5703125" style="1" customWidth="1"/>
    <col min="6918" max="6918" width="7.140625" style="1" customWidth="1"/>
    <col min="6919" max="6935" width="8.7109375" style="1" customWidth="1"/>
    <col min="6936" max="6936" width="36.85546875" style="1" customWidth="1"/>
    <col min="6937" max="6943" width="14.28515625" style="1" customWidth="1"/>
    <col min="6944" max="7158" width="9.140625" style="1"/>
    <col min="7159" max="7159" width="38.5703125" style="1" customWidth="1"/>
    <col min="7160" max="7160" width="6.5703125" style="1" customWidth="1"/>
    <col min="7161" max="7161" width="7.7109375" style="1" bestFit="1" customWidth="1"/>
    <col min="7162" max="7162" width="7.28515625" style="1" customWidth="1"/>
    <col min="7163" max="7163" width="6.5703125" style="1" bestFit="1" customWidth="1"/>
    <col min="7164" max="7164" width="7.28515625" style="1" bestFit="1" customWidth="1"/>
    <col min="7165" max="7165" width="8.140625" style="1" customWidth="1"/>
    <col min="7166" max="7166" width="7.140625" style="1" customWidth="1"/>
    <col min="7167" max="7167" width="7.7109375" style="1" bestFit="1" customWidth="1"/>
    <col min="7168" max="7168" width="7.28515625" style="1" customWidth="1"/>
    <col min="7169" max="7169" width="7" style="1" customWidth="1"/>
    <col min="7170" max="7170" width="7.5703125" style="1" customWidth="1"/>
    <col min="7171" max="7171" width="7.140625" style="1" customWidth="1"/>
    <col min="7172" max="7172" width="7" style="1" customWidth="1"/>
    <col min="7173" max="7173" width="7.5703125" style="1" customWidth="1"/>
    <col min="7174" max="7174" width="7.140625" style="1" customWidth="1"/>
    <col min="7175" max="7191" width="8.7109375" style="1" customWidth="1"/>
    <col min="7192" max="7192" width="36.85546875" style="1" customWidth="1"/>
    <col min="7193" max="7199" width="14.28515625" style="1" customWidth="1"/>
    <col min="7200" max="7414" width="9.140625" style="1"/>
    <col min="7415" max="7415" width="38.5703125" style="1" customWidth="1"/>
    <col min="7416" max="7416" width="6.5703125" style="1" customWidth="1"/>
    <col min="7417" max="7417" width="7.7109375" style="1" bestFit="1" customWidth="1"/>
    <col min="7418" max="7418" width="7.28515625" style="1" customWidth="1"/>
    <col min="7419" max="7419" width="6.5703125" style="1" bestFit="1" customWidth="1"/>
    <col min="7420" max="7420" width="7.28515625" style="1" bestFit="1" customWidth="1"/>
    <col min="7421" max="7421" width="8.140625" style="1" customWidth="1"/>
    <col min="7422" max="7422" width="7.140625" style="1" customWidth="1"/>
    <col min="7423" max="7423" width="7.7109375" style="1" bestFit="1" customWidth="1"/>
    <col min="7424" max="7424" width="7.28515625" style="1" customWidth="1"/>
    <col min="7425" max="7425" width="7" style="1" customWidth="1"/>
    <col min="7426" max="7426" width="7.5703125" style="1" customWidth="1"/>
    <col min="7427" max="7427" width="7.140625" style="1" customWidth="1"/>
    <col min="7428" max="7428" width="7" style="1" customWidth="1"/>
    <col min="7429" max="7429" width="7.5703125" style="1" customWidth="1"/>
    <col min="7430" max="7430" width="7.140625" style="1" customWidth="1"/>
    <col min="7431" max="7447" width="8.7109375" style="1" customWidth="1"/>
    <col min="7448" max="7448" width="36.85546875" style="1" customWidth="1"/>
    <col min="7449" max="7455" width="14.28515625" style="1" customWidth="1"/>
    <col min="7456" max="7670" width="9.140625" style="1"/>
    <col min="7671" max="7671" width="38.5703125" style="1" customWidth="1"/>
    <col min="7672" max="7672" width="6.5703125" style="1" customWidth="1"/>
    <col min="7673" max="7673" width="7.7109375" style="1" bestFit="1" customWidth="1"/>
    <col min="7674" max="7674" width="7.28515625" style="1" customWidth="1"/>
    <col min="7675" max="7675" width="6.5703125" style="1" bestFit="1" customWidth="1"/>
    <col min="7676" max="7676" width="7.28515625" style="1" bestFit="1" customWidth="1"/>
    <col min="7677" max="7677" width="8.140625" style="1" customWidth="1"/>
    <col min="7678" max="7678" width="7.140625" style="1" customWidth="1"/>
    <col min="7679" max="7679" width="7.7109375" style="1" bestFit="1" customWidth="1"/>
    <col min="7680" max="7680" width="7.28515625" style="1" customWidth="1"/>
    <col min="7681" max="7681" width="7" style="1" customWidth="1"/>
    <col min="7682" max="7682" width="7.5703125" style="1" customWidth="1"/>
    <col min="7683" max="7683" width="7.140625" style="1" customWidth="1"/>
    <col min="7684" max="7684" width="7" style="1" customWidth="1"/>
    <col min="7685" max="7685" width="7.5703125" style="1" customWidth="1"/>
    <col min="7686" max="7686" width="7.140625" style="1" customWidth="1"/>
    <col min="7687" max="7703" width="8.7109375" style="1" customWidth="1"/>
    <col min="7704" max="7704" width="36.85546875" style="1" customWidth="1"/>
    <col min="7705" max="7711" width="14.28515625" style="1" customWidth="1"/>
    <col min="7712" max="7926" width="9.140625" style="1"/>
    <col min="7927" max="7927" width="38.5703125" style="1" customWidth="1"/>
    <col min="7928" max="7928" width="6.5703125" style="1" customWidth="1"/>
    <col min="7929" max="7929" width="7.7109375" style="1" bestFit="1" customWidth="1"/>
    <col min="7930" max="7930" width="7.28515625" style="1" customWidth="1"/>
    <col min="7931" max="7931" width="6.5703125" style="1" bestFit="1" customWidth="1"/>
    <col min="7932" max="7932" width="7.28515625" style="1" bestFit="1" customWidth="1"/>
    <col min="7933" max="7933" width="8.140625" style="1" customWidth="1"/>
    <col min="7934" max="7934" width="7.140625" style="1" customWidth="1"/>
    <col min="7935" max="7935" width="7.7109375" style="1" bestFit="1" customWidth="1"/>
    <col min="7936" max="7936" width="7.28515625" style="1" customWidth="1"/>
    <col min="7937" max="7937" width="7" style="1" customWidth="1"/>
    <col min="7938" max="7938" width="7.5703125" style="1" customWidth="1"/>
    <col min="7939" max="7939" width="7.140625" style="1" customWidth="1"/>
    <col min="7940" max="7940" width="7" style="1" customWidth="1"/>
    <col min="7941" max="7941" width="7.5703125" style="1" customWidth="1"/>
    <col min="7942" max="7942" width="7.140625" style="1" customWidth="1"/>
    <col min="7943" max="7959" width="8.7109375" style="1" customWidth="1"/>
    <col min="7960" max="7960" width="36.85546875" style="1" customWidth="1"/>
    <col min="7961" max="7967" width="14.28515625" style="1" customWidth="1"/>
    <col min="7968" max="8182" width="9.140625" style="1"/>
    <col min="8183" max="8183" width="38.5703125" style="1" customWidth="1"/>
    <col min="8184" max="8184" width="6.5703125" style="1" customWidth="1"/>
    <col min="8185" max="8185" width="7.7109375" style="1" bestFit="1" customWidth="1"/>
    <col min="8186" max="8186" width="7.28515625" style="1" customWidth="1"/>
    <col min="8187" max="8187" width="6.5703125" style="1" bestFit="1" customWidth="1"/>
    <col min="8188" max="8188" width="7.28515625" style="1" bestFit="1" customWidth="1"/>
    <col min="8189" max="8189" width="8.140625" style="1" customWidth="1"/>
    <col min="8190" max="8190" width="7.140625" style="1" customWidth="1"/>
    <col min="8191" max="8191" width="7.7109375" style="1" bestFit="1" customWidth="1"/>
    <col min="8192" max="8192" width="7.28515625" style="1" customWidth="1"/>
    <col min="8193" max="8193" width="7" style="1" customWidth="1"/>
    <col min="8194" max="8194" width="7.5703125" style="1" customWidth="1"/>
    <col min="8195" max="8195" width="7.140625" style="1" customWidth="1"/>
    <col min="8196" max="8196" width="7" style="1" customWidth="1"/>
    <col min="8197" max="8197" width="7.5703125" style="1" customWidth="1"/>
    <col min="8198" max="8198" width="7.140625" style="1" customWidth="1"/>
    <col min="8199" max="8215" width="8.7109375" style="1" customWidth="1"/>
    <col min="8216" max="8216" width="36.85546875" style="1" customWidth="1"/>
    <col min="8217" max="8223" width="14.28515625" style="1" customWidth="1"/>
    <col min="8224" max="8438" width="9.140625" style="1"/>
    <col min="8439" max="8439" width="38.5703125" style="1" customWidth="1"/>
    <col min="8440" max="8440" width="6.5703125" style="1" customWidth="1"/>
    <col min="8441" max="8441" width="7.7109375" style="1" bestFit="1" customWidth="1"/>
    <col min="8442" max="8442" width="7.28515625" style="1" customWidth="1"/>
    <col min="8443" max="8443" width="6.5703125" style="1" bestFit="1" customWidth="1"/>
    <col min="8444" max="8444" width="7.28515625" style="1" bestFit="1" customWidth="1"/>
    <col min="8445" max="8445" width="8.140625" style="1" customWidth="1"/>
    <col min="8446" max="8446" width="7.140625" style="1" customWidth="1"/>
    <col min="8447" max="8447" width="7.7109375" style="1" bestFit="1" customWidth="1"/>
    <col min="8448" max="8448" width="7.28515625" style="1" customWidth="1"/>
    <col min="8449" max="8449" width="7" style="1" customWidth="1"/>
    <col min="8450" max="8450" width="7.5703125" style="1" customWidth="1"/>
    <col min="8451" max="8451" width="7.140625" style="1" customWidth="1"/>
    <col min="8452" max="8452" width="7" style="1" customWidth="1"/>
    <col min="8453" max="8453" width="7.5703125" style="1" customWidth="1"/>
    <col min="8454" max="8454" width="7.140625" style="1" customWidth="1"/>
    <col min="8455" max="8471" width="8.7109375" style="1" customWidth="1"/>
    <col min="8472" max="8472" width="36.85546875" style="1" customWidth="1"/>
    <col min="8473" max="8479" width="14.28515625" style="1" customWidth="1"/>
    <col min="8480" max="8694" width="9.140625" style="1"/>
    <col min="8695" max="8695" width="38.5703125" style="1" customWidth="1"/>
    <col min="8696" max="8696" width="6.5703125" style="1" customWidth="1"/>
    <col min="8697" max="8697" width="7.7109375" style="1" bestFit="1" customWidth="1"/>
    <col min="8698" max="8698" width="7.28515625" style="1" customWidth="1"/>
    <col min="8699" max="8699" width="6.5703125" style="1" bestFit="1" customWidth="1"/>
    <col min="8700" max="8700" width="7.28515625" style="1" bestFit="1" customWidth="1"/>
    <col min="8701" max="8701" width="8.140625" style="1" customWidth="1"/>
    <col min="8702" max="8702" width="7.140625" style="1" customWidth="1"/>
    <col min="8703" max="8703" width="7.7109375" style="1" bestFit="1" customWidth="1"/>
    <col min="8704" max="8704" width="7.28515625" style="1" customWidth="1"/>
    <col min="8705" max="8705" width="7" style="1" customWidth="1"/>
    <col min="8706" max="8706" width="7.5703125" style="1" customWidth="1"/>
    <col min="8707" max="8707" width="7.140625" style="1" customWidth="1"/>
    <col min="8708" max="8708" width="7" style="1" customWidth="1"/>
    <col min="8709" max="8709" width="7.5703125" style="1" customWidth="1"/>
    <col min="8710" max="8710" width="7.140625" style="1" customWidth="1"/>
    <col min="8711" max="8727" width="8.7109375" style="1" customWidth="1"/>
    <col min="8728" max="8728" width="36.85546875" style="1" customWidth="1"/>
    <col min="8729" max="8735" width="14.28515625" style="1" customWidth="1"/>
    <col min="8736" max="8950" width="9.140625" style="1"/>
    <col min="8951" max="8951" width="38.5703125" style="1" customWidth="1"/>
    <col min="8952" max="8952" width="6.5703125" style="1" customWidth="1"/>
    <col min="8953" max="8953" width="7.7109375" style="1" bestFit="1" customWidth="1"/>
    <col min="8954" max="8954" width="7.28515625" style="1" customWidth="1"/>
    <col min="8955" max="8955" width="6.5703125" style="1" bestFit="1" customWidth="1"/>
    <col min="8956" max="8956" width="7.28515625" style="1" bestFit="1" customWidth="1"/>
    <col min="8957" max="8957" width="8.140625" style="1" customWidth="1"/>
    <col min="8958" max="8958" width="7.140625" style="1" customWidth="1"/>
    <col min="8959" max="8959" width="7.7109375" style="1" bestFit="1" customWidth="1"/>
    <col min="8960" max="8960" width="7.28515625" style="1" customWidth="1"/>
    <col min="8961" max="8961" width="7" style="1" customWidth="1"/>
    <col min="8962" max="8962" width="7.5703125" style="1" customWidth="1"/>
    <col min="8963" max="8963" width="7.140625" style="1" customWidth="1"/>
    <col min="8964" max="8964" width="7" style="1" customWidth="1"/>
    <col min="8965" max="8965" width="7.5703125" style="1" customWidth="1"/>
    <col min="8966" max="8966" width="7.140625" style="1" customWidth="1"/>
    <col min="8967" max="8983" width="8.7109375" style="1" customWidth="1"/>
    <col min="8984" max="8984" width="36.85546875" style="1" customWidth="1"/>
    <col min="8985" max="8991" width="14.28515625" style="1" customWidth="1"/>
    <col min="8992" max="9206" width="9.140625" style="1"/>
    <col min="9207" max="9207" width="38.5703125" style="1" customWidth="1"/>
    <col min="9208" max="9208" width="6.5703125" style="1" customWidth="1"/>
    <col min="9209" max="9209" width="7.7109375" style="1" bestFit="1" customWidth="1"/>
    <col min="9210" max="9210" width="7.28515625" style="1" customWidth="1"/>
    <col min="9211" max="9211" width="6.5703125" style="1" bestFit="1" customWidth="1"/>
    <col min="9212" max="9212" width="7.28515625" style="1" bestFit="1" customWidth="1"/>
    <col min="9213" max="9213" width="8.140625" style="1" customWidth="1"/>
    <col min="9214" max="9214" width="7.140625" style="1" customWidth="1"/>
    <col min="9215" max="9215" width="7.7109375" style="1" bestFit="1" customWidth="1"/>
    <col min="9216" max="9216" width="7.28515625" style="1" customWidth="1"/>
    <col min="9217" max="9217" width="7" style="1" customWidth="1"/>
    <col min="9218" max="9218" width="7.5703125" style="1" customWidth="1"/>
    <col min="9219" max="9219" width="7.140625" style="1" customWidth="1"/>
    <col min="9220" max="9220" width="7" style="1" customWidth="1"/>
    <col min="9221" max="9221" width="7.5703125" style="1" customWidth="1"/>
    <col min="9222" max="9222" width="7.140625" style="1" customWidth="1"/>
    <col min="9223" max="9239" width="8.7109375" style="1" customWidth="1"/>
    <col min="9240" max="9240" width="36.85546875" style="1" customWidth="1"/>
    <col min="9241" max="9247" width="14.28515625" style="1" customWidth="1"/>
    <col min="9248" max="9462" width="9.140625" style="1"/>
    <col min="9463" max="9463" width="38.5703125" style="1" customWidth="1"/>
    <col min="9464" max="9464" width="6.5703125" style="1" customWidth="1"/>
    <col min="9465" max="9465" width="7.7109375" style="1" bestFit="1" customWidth="1"/>
    <col min="9466" max="9466" width="7.28515625" style="1" customWidth="1"/>
    <col min="9467" max="9467" width="6.5703125" style="1" bestFit="1" customWidth="1"/>
    <col min="9468" max="9468" width="7.28515625" style="1" bestFit="1" customWidth="1"/>
    <col min="9469" max="9469" width="8.140625" style="1" customWidth="1"/>
    <col min="9470" max="9470" width="7.140625" style="1" customWidth="1"/>
    <col min="9471" max="9471" width="7.7109375" style="1" bestFit="1" customWidth="1"/>
    <col min="9472" max="9472" width="7.28515625" style="1" customWidth="1"/>
    <col min="9473" max="9473" width="7" style="1" customWidth="1"/>
    <col min="9474" max="9474" width="7.5703125" style="1" customWidth="1"/>
    <col min="9475" max="9475" width="7.140625" style="1" customWidth="1"/>
    <col min="9476" max="9476" width="7" style="1" customWidth="1"/>
    <col min="9477" max="9477" width="7.5703125" style="1" customWidth="1"/>
    <col min="9478" max="9478" width="7.140625" style="1" customWidth="1"/>
    <col min="9479" max="9495" width="8.7109375" style="1" customWidth="1"/>
    <col min="9496" max="9496" width="36.85546875" style="1" customWidth="1"/>
    <col min="9497" max="9503" width="14.28515625" style="1" customWidth="1"/>
    <col min="9504" max="9718" width="9.140625" style="1"/>
    <col min="9719" max="9719" width="38.5703125" style="1" customWidth="1"/>
    <col min="9720" max="9720" width="6.5703125" style="1" customWidth="1"/>
    <col min="9721" max="9721" width="7.7109375" style="1" bestFit="1" customWidth="1"/>
    <col min="9722" max="9722" width="7.28515625" style="1" customWidth="1"/>
    <col min="9723" max="9723" width="6.5703125" style="1" bestFit="1" customWidth="1"/>
    <col min="9724" max="9724" width="7.28515625" style="1" bestFit="1" customWidth="1"/>
    <col min="9725" max="9725" width="8.140625" style="1" customWidth="1"/>
    <col min="9726" max="9726" width="7.140625" style="1" customWidth="1"/>
    <col min="9727" max="9727" width="7.7109375" style="1" bestFit="1" customWidth="1"/>
    <col min="9728" max="9728" width="7.28515625" style="1" customWidth="1"/>
    <col min="9729" max="9729" width="7" style="1" customWidth="1"/>
    <col min="9730" max="9730" width="7.5703125" style="1" customWidth="1"/>
    <col min="9731" max="9731" width="7.140625" style="1" customWidth="1"/>
    <col min="9732" max="9732" width="7" style="1" customWidth="1"/>
    <col min="9733" max="9733" width="7.5703125" style="1" customWidth="1"/>
    <col min="9734" max="9734" width="7.140625" style="1" customWidth="1"/>
    <col min="9735" max="9751" width="8.7109375" style="1" customWidth="1"/>
    <col min="9752" max="9752" width="36.85546875" style="1" customWidth="1"/>
    <col min="9753" max="9759" width="14.28515625" style="1" customWidth="1"/>
    <col min="9760" max="9974" width="9.140625" style="1"/>
    <col min="9975" max="9975" width="38.5703125" style="1" customWidth="1"/>
    <col min="9976" max="9976" width="6.5703125" style="1" customWidth="1"/>
    <col min="9977" max="9977" width="7.7109375" style="1" bestFit="1" customWidth="1"/>
    <col min="9978" max="9978" width="7.28515625" style="1" customWidth="1"/>
    <col min="9979" max="9979" width="6.5703125" style="1" bestFit="1" customWidth="1"/>
    <col min="9980" max="9980" width="7.28515625" style="1" bestFit="1" customWidth="1"/>
    <col min="9981" max="9981" width="8.140625" style="1" customWidth="1"/>
    <col min="9982" max="9982" width="7.140625" style="1" customWidth="1"/>
    <col min="9983" max="9983" width="7.7109375" style="1" bestFit="1" customWidth="1"/>
    <col min="9984" max="9984" width="7.28515625" style="1" customWidth="1"/>
    <col min="9985" max="9985" width="7" style="1" customWidth="1"/>
    <col min="9986" max="9986" width="7.5703125" style="1" customWidth="1"/>
    <col min="9987" max="9987" width="7.140625" style="1" customWidth="1"/>
    <col min="9988" max="9988" width="7" style="1" customWidth="1"/>
    <col min="9989" max="9989" width="7.5703125" style="1" customWidth="1"/>
    <col min="9990" max="9990" width="7.140625" style="1" customWidth="1"/>
    <col min="9991" max="10007" width="8.7109375" style="1" customWidth="1"/>
    <col min="10008" max="10008" width="36.85546875" style="1" customWidth="1"/>
    <col min="10009" max="10015" width="14.28515625" style="1" customWidth="1"/>
    <col min="10016" max="10230" width="9.140625" style="1"/>
    <col min="10231" max="10231" width="38.5703125" style="1" customWidth="1"/>
    <col min="10232" max="10232" width="6.5703125" style="1" customWidth="1"/>
    <col min="10233" max="10233" width="7.7109375" style="1" bestFit="1" customWidth="1"/>
    <col min="10234" max="10234" width="7.28515625" style="1" customWidth="1"/>
    <col min="10235" max="10235" width="6.5703125" style="1" bestFit="1" customWidth="1"/>
    <col min="10236" max="10236" width="7.28515625" style="1" bestFit="1" customWidth="1"/>
    <col min="10237" max="10237" width="8.140625" style="1" customWidth="1"/>
    <col min="10238" max="10238" width="7.140625" style="1" customWidth="1"/>
    <col min="10239" max="10239" width="7.7109375" style="1" bestFit="1" customWidth="1"/>
    <col min="10240" max="10240" width="7.28515625" style="1" customWidth="1"/>
    <col min="10241" max="10241" width="7" style="1" customWidth="1"/>
    <col min="10242" max="10242" width="7.5703125" style="1" customWidth="1"/>
    <col min="10243" max="10243" width="7.140625" style="1" customWidth="1"/>
    <col min="10244" max="10244" width="7" style="1" customWidth="1"/>
    <col min="10245" max="10245" width="7.5703125" style="1" customWidth="1"/>
    <col min="10246" max="10246" width="7.140625" style="1" customWidth="1"/>
    <col min="10247" max="10263" width="8.7109375" style="1" customWidth="1"/>
    <col min="10264" max="10264" width="36.85546875" style="1" customWidth="1"/>
    <col min="10265" max="10271" width="14.28515625" style="1" customWidth="1"/>
    <col min="10272" max="10486" width="9.140625" style="1"/>
    <col min="10487" max="10487" width="38.5703125" style="1" customWidth="1"/>
    <col min="10488" max="10488" width="6.5703125" style="1" customWidth="1"/>
    <col min="10489" max="10489" width="7.7109375" style="1" bestFit="1" customWidth="1"/>
    <col min="10490" max="10490" width="7.28515625" style="1" customWidth="1"/>
    <col min="10491" max="10491" width="6.5703125" style="1" bestFit="1" customWidth="1"/>
    <col min="10492" max="10492" width="7.28515625" style="1" bestFit="1" customWidth="1"/>
    <col min="10493" max="10493" width="8.140625" style="1" customWidth="1"/>
    <col min="10494" max="10494" width="7.140625" style="1" customWidth="1"/>
    <col min="10495" max="10495" width="7.7109375" style="1" bestFit="1" customWidth="1"/>
    <col min="10496" max="10496" width="7.28515625" style="1" customWidth="1"/>
    <col min="10497" max="10497" width="7" style="1" customWidth="1"/>
    <col min="10498" max="10498" width="7.5703125" style="1" customWidth="1"/>
    <col min="10499" max="10499" width="7.140625" style="1" customWidth="1"/>
    <col min="10500" max="10500" width="7" style="1" customWidth="1"/>
    <col min="10501" max="10501" width="7.5703125" style="1" customWidth="1"/>
    <col min="10502" max="10502" width="7.140625" style="1" customWidth="1"/>
    <col min="10503" max="10519" width="8.7109375" style="1" customWidth="1"/>
    <col min="10520" max="10520" width="36.85546875" style="1" customWidth="1"/>
    <col min="10521" max="10527" width="14.28515625" style="1" customWidth="1"/>
    <col min="10528" max="10742" width="9.140625" style="1"/>
    <col min="10743" max="10743" width="38.5703125" style="1" customWidth="1"/>
    <col min="10744" max="10744" width="6.5703125" style="1" customWidth="1"/>
    <col min="10745" max="10745" width="7.7109375" style="1" bestFit="1" customWidth="1"/>
    <col min="10746" max="10746" width="7.28515625" style="1" customWidth="1"/>
    <col min="10747" max="10747" width="6.5703125" style="1" bestFit="1" customWidth="1"/>
    <col min="10748" max="10748" width="7.28515625" style="1" bestFit="1" customWidth="1"/>
    <col min="10749" max="10749" width="8.140625" style="1" customWidth="1"/>
    <col min="10750" max="10750" width="7.140625" style="1" customWidth="1"/>
    <col min="10751" max="10751" width="7.7109375" style="1" bestFit="1" customWidth="1"/>
    <col min="10752" max="10752" width="7.28515625" style="1" customWidth="1"/>
    <col min="10753" max="10753" width="7" style="1" customWidth="1"/>
    <col min="10754" max="10754" width="7.5703125" style="1" customWidth="1"/>
    <col min="10755" max="10755" width="7.140625" style="1" customWidth="1"/>
    <col min="10756" max="10756" width="7" style="1" customWidth="1"/>
    <col min="10757" max="10757" width="7.5703125" style="1" customWidth="1"/>
    <col min="10758" max="10758" width="7.140625" style="1" customWidth="1"/>
    <col min="10759" max="10775" width="8.7109375" style="1" customWidth="1"/>
    <col min="10776" max="10776" width="36.85546875" style="1" customWidth="1"/>
    <col min="10777" max="10783" width="14.28515625" style="1" customWidth="1"/>
    <col min="10784" max="10998" width="9.140625" style="1"/>
    <col min="10999" max="10999" width="38.5703125" style="1" customWidth="1"/>
    <col min="11000" max="11000" width="6.5703125" style="1" customWidth="1"/>
    <col min="11001" max="11001" width="7.7109375" style="1" bestFit="1" customWidth="1"/>
    <col min="11002" max="11002" width="7.28515625" style="1" customWidth="1"/>
    <col min="11003" max="11003" width="6.5703125" style="1" bestFit="1" customWidth="1"/>
    <col min="11004" max="11004" width="7.28515625" style="1" bestFit="1" customWidth="1"/>
    <col min="11005" max="11005" width="8.140625" style="1" customWidth="1"/>
    <col min="11006" max="11006" width="7.140625" style="1" customWidth="1"/>
    <col min="11007" max="11007" width="7.7109375" style="1" bestFit="1" customWidth="1"/>
    <col min="11008" max="11008" width="7.28515625" style="1" customWidth="1"/>
    <col min="11009" max="11009" width="7" style="1" customWidth="1"/>
    <col min="11010" max="11010" width="7.5703125" style="1" customWidth="1"/>
    <col min="11011" max="11011" width="7.140625" style="1" customWidth="1"/>
    <col min="11012" max="11012" width="7" style="1" customWidth="1"/>
    <col min="11013" max="11013" width="7.5703125" style="1" customWidth="1"/>
    <col min="11014" max="11014" width="7.140625" style="1" customWidth="1"/>
    <col min="11015" max="11031" width="8.7109375" style="1" customWidth="1"/>
    <col min="11032" max="11032" width="36.85546875" style="1" customWidth="1"/>
    <col min="11033" max="11039" width="14.28515625" style="1" customWidth="1"/>
    <col min="11040" max="11254" width="9.140625" style="1"/>
    <col min="11255" max="11255" width="38.5703125" style="1" customWidth="1"/>
    <col min="11256" max="11256" width="6.5703125" style="1" customWidth="1"/>
    <col min="11257" max="11257" width="7.7109375" style="1" bestFit="1" customWidth="1"/>
    <col min="11258" max="11258" width="7.28515625" style="1" customWidth="1"/>
    <col min="11259" max="11259" width="6.5703125" style="1" bestFit="1" customWidth="1"/>
    <col min="11260" max="11260" width="7.28515625" style="1" bestFit="1" customWidth="1"/>
    <col min="11261" max="11261" width="8.140625" style="1" customWidth="1"/>
    <col min="11262" max="11262" width="7.140625" style="1" customWidth="1"/>
    <col min="11263" max="11263" width="7.7109375" style="1" bestFit="1" customWidth="1"/>
    <col min="11264" max="11264" width="7.28515625" style="1" customWidth="1"/>
    <col min="11265" max="11265" width="7" style="1" customWidth="1"/>
    <col min="11266" max="11266" width="7.5703125" style="1" customWidth="1"/>
    <col min="11267" max="11267" width="7.140625" style="1" customWidth="1"/>
    <col min="11268" max="11268" width="7" style="1" customWidth="1"/>
    <col min="11269" max="11269" width="7.5703125" style="1" customWidth="1"/>
    <col min="11270" max="11270" width="7.140625" style="1" customWidth="1"/>
    <col min="11271" max="11287" width="8.7109375" style="1" customWidth="1"/>
    <col min="11288" max="11288" width="36.85546875" style="1" customWidth="1"/>
    <col min="11289" max="11295" width="14.28515625" style="1" customWidth="1"/>
    <col min="11296" max="11510" width="9.140625" style="1"/>
    <col min="11511" max="11511" width="38.5703125" style="1" customWidth="1"/>
    <col min="11512" max="11512" width="6.5703125" style="1" customWidth="1"/>
    <col min="11513" max="11513" width="7.7109375" style="1" bestFit="1" customWidth="1"/>
    <col min="11514" max="11514" width="7.28515625" style="1" customWidth="1"/>
    <col min="11515" max="11515" width="6.5703125" style="1" bestFit="1" customWidth="1"/>
    <col min="11516" max="11516" width="7.28515625" style="1" bestFit="1" customWidth="1"/>
    <col min="11517" max="11517" width="8.140625" style="1" customWidth="1"/>
    <col min="11518" max="11518" width="7.140625" style="1" customWidth="1"/>
    <col min="11519" max="11519" width="7.7109375" style="1" bestFit="1" customWidth="1"/>
    <col min="11520" max="11520" width="7.28515625" style="1" customWidth="1"/>
    <col min="11521" max="11521" width="7" style="1" customWidth="1"/>
    <col min="11522" max="11522" width="7.5703125" style="1" customWidth="1"/>
    <col min="11523" max="11523" width="7.140625" style="1" customWidth="1"/>
    <col min="11524" max="11524" width="7" style="1" customWidth="1"/>
    <col min="11525" max="11525" width="7.5703125" style="1" customWidth="1"/>
    <col min="11526" max="11526" width="7.140625" style="1" customWidth="1"/>
    <col min="11527" max="11543" width="8.7109375" style="1" customWidth="1"/>
    <col min="11544" max="11544" width="36.85546875" style="1" customWidth="1"/>
    <col min="11545" max="11551" width="14.28515625" style="1" customWidth="1"/>
    <col min="11552" max="11766" width="9.140625" style="1"/>
    <col min="11767" max="11767" width="38.5703125" style="1" customWidth="1"/>
    <col min="11768" max="11768" width="6.5703125" style="1" customWidth="1"/>
    <col min="11769" max="11769" width="7.7109375" style="1" bestFit="1" customWidth="1"/>
    <col min="11770" max="11770" width="7.28515625" style="1" customWidth="1"/>
    <col min="11771" max="11771" width="6.5703125" style="1" bestFit="1" customWidth="1"/>
    <col min="11772" max="11772" width="7.28515625" style="1" bestFit="1" customWidth="1"/>
    <col min="11773" max="11773" width="8.140625" style="1" customWidth="1"/>
    <col min="11774" max="11774" width="7.140625" style="1" customWidth="1"/>
    <col min="11775" max="11775" width="7.7109375" style="1" bestFit="1" customWidth="1"/>
    <col min="11776" max="11776" width="7.28515625" style="1" customWidth="1"/>
    <col min="11777" max="11777" width="7" style="1" customWidth="1"/>
    <col min="11778" max="11778" width="7.5703125" style="1" customWidth="1"/>
    <col min="11779" max="11779" width="7.140625" style="1" customWidth="1"/>
    <col min="11780" max="11780" width="7" style="1" customWidth="1"/>
    <col min="11781" max="11781" width="7.5703125" style="1" customWidth="1"/>
    <col min="11782" max="11782" width="7.140625" style="1" customWidth="1"/>
    <col min="11783" max="11799" width="8.7109375" style="1" customWidth="1"/>
    <col min="11800" max="11800" width="36.85546875" style="1" customWidth="1"/>
    <col min="11801" max="11807" width="14.28515625" style="1" customWidth="1"/>
    <col min="11808" max="12022" width="9.140625" style="1"/>
    <col min="12023" max="12023" width="38.5703125" style="1" customWidth="1"/>
    <col min="12024" max="12024" width="6.5703125" style="1" customWidth="1"/>
    <col min="12025" max="12025" width="7.7109375" style="1" bestFit="1" customWidth="1"/>
    <col min="12026" max="12026" width="7.28515625" style="1" customWidth="1"/>
    <col min="12027" max="12027" width="6.5703125" style="1" bestFit="1" customWidth="1"/>
    <col min="12028" max="12028" width="7.28515625" style="1" bestFit="1" customWidth="1"/>
    <col min="12029" max="12029" width="8.140625" style="1" customWidth="1"/>
    <col min="12030" max="12030" width="7.140625" style="1" customWidth="1"/>
    <col min="12031" max="12031" width="7.7109375" style="1" bestFit="1" customWidth="1"/>
    <col min="12032" max="12032" width="7.28515625" style="1" customWidth="1"/>
    <col min="12033" max="12033" width="7" style="1" customWidth="1"/>
    <col min="12034" max="12034" width="7.5703125" style="1" customWidth="1"/>
    <col min="12035" max="12035" width="7.140625" style="1" customWidth="1"/>
    <col min="12036" max="12036" width="7" style="1" customWidth="1"/>
    <col min="12037" max="12037" width="7.5703125" style="1" customWidth="1"/>
    <col min="12038" max="12038" width="7.140625" style="1" customWidth="1"/>
    <col min="12039" max="12055" width="8.7109375" style="1" customWidth="1"/>
    <col min="12056" max="12056" width="36.85546875" style="1" customWidth="1"/>
    <col min="12057" max="12063" width="14.28515625" style="1" customWidth="1"/>
    <col min="12064" max="12278" width="9.140625" style="1"/>
    <col min="12279" max="12279" width="38.5703125" style="1" customWidth="1"/>
    <col min="12280" max="12280" width="6.5703125" style="1" customWidth="1"/>
    <col min="12281" max="12281" width="7.7109375" style="1" bestFit="1" customWidth="1"/>
    <col min="12282" max="12282" width="7.28515625" style="1" customWidth="1"/>
    <col min="12283" max="12283" width="6.5703125" style="1" bestFit="1" customWidth="1"/>
    <col min="12284" max="12284" width="7.28515625" style="1" bestFit="1" customWidth="1"/>
    <col min="12285" max="12285" width="8.140625" style="1" customWidth="1"/>
    <col min="12286" max="12286" width="7.140625" style="1" customWidth="1"/>
    <col min="12287" max="12287" width="7.7109375" style="1" bestFit="1" customWidth="1"/>
    <col min="12288" max="12288" width="7.28515625" style="1" customWidth="1"/>
    <col min="12289" max="12289" width="7" style="1" customWidth="1"/>
    <col min="12290" max="12290" width="7.5703125" style="1" customWidth="1"/>
    <col min="12291" max="12291" width="7.140625" style="1" customWidth="1"/>
    <col min="12292" max="12292" width="7" style="1" customWidth="1"/>
    <col min="12293" max="12293" width="7.5703125" style="1" customWidth="1"/>
    <col min="12294" max="12294" width="7.140625" style="1" customWidth="1"/>
    <col min="12295" max="12311" width="8.7109375" style="1" customWidth="1"/>
    <col min="12312" max="12312" width="36.85546875" style="1" customWidth="1"/>
    <col min="12313" max="12319" width="14.28515625" style="1" customWidth="1"/>
    <col min="12320" max="12534" width="9.140625" style="1"/>
    <col min="12535" max="12535" width="38.5703125" style="1" customWidth="1"/>
    <col min="12536" max="12536" width="6.5703125" style="1" customWidth="1"/>
    <col min="12537" max="12537" width="7.7109375" style="1" bestFit="1" customWidth="1"/>
    <col min="12538" max="12538" width="7.28515625" style="1" customWidth="1"/>
    <col min="12539" max="12539" width="6.5703125" style="1" bestFit="1" customWidth="1"/>
    <col min="12540" max="12540" width="7.28515625" style="1" bestFit="1" customWidth="1"/>
    <col min="12541" max="12541" width="8.140625" style="1" customWidth="1"/>
    <col min="12542" max="12542" width="7.140625" style="1" customWidth="1"/>
    <col min="12543" max="12543" width="7.7109375" style="1" bestFit="1" customWidth="1"/>
    <col min="12544" max="12544" width="7.28515625" style="1" customWidth="1"/>
    <col min="12545" max="12545" width="7" style="1" customWidth="1"/>
    <col min="12546" max="12546" width="7.5703125" style="1" customWidth="1"/>
    <col min="12547" max="12547" width="7.140625" style="1" customWidth="1"/>
    <col min="12548" max="12548" width="7" style="1" customWidth="1"/>
    <col min="12549" max="12549" width="7.5703125" style="1" customWidth="1"/>
    <col min="12550" max="12550" width="7.140625" style="1" customWidth="1"/>
    <col min="12551" max="12567" width="8.7109375" style="1" customWidth="1"/>
    <col min="12568" max="12568" width="36.85546875" style="1" customWidth="1"/>
    <col min="12569" max="12575" width="14.28515625" style="1" customWidth="1"/>
    <col min="12576" max="12790" width="9.140625" style="1"/>
    <col min="12791" max="12791" width="38.5703125" style="1" customWidth="1"/>
    <col min="12792" max="12792" width="6.5703125" style="1" customWidth="1"/>
    <col min="12793" max="12793" width="7.7109375" style="1" bestFit="1" customWidth="1"/>
    <col min="12794" max="12794" width="7.28515625" style="1" customWidth="1"/>
    <col min="12795" max="12795" width="6.5703125" style="1" bestFit="1" customWidth="1"/>
    <col min="12796" max="12796" width="7.28515625" style="1" bestFit="1" customWidth="1"/>
    <col min="12797" max="12797" width="8.140625" style="1" customWidth="1"/>
    <col min="12798" max="12798" width="7.140625" style="1" customWidth="1"/>
    <col min="12799" max="12799" width="7.7109375" style="1" bestFit="1" customWidth="1"/>
    <col min="12800" max="12800" width="7.28515625" style="1" customWidth="1"/>
    <col min="12801" max="12801" width="7" style="1" customWidth="1"/>
    <col min="12802" max="12802" width="7.5703125" style="1" customWidth="1"/>
    <col min="12803" max="12803" width="7.140625" style="1" customWidth="1"/>
    <col min="12804" max="12804" width="7" style="1" customWidth="1"/>
    <col min="12805" max="12805" width="7.5703125" style="1" customWidth="1"/>
    <col min="12806" max="12806" width="7.140625" style="1" customWidth="1"/>
    <col min="12807" max="12823" width="8.7109375" style="1" customWidth="1"/>
    <col min="12824" max="12824" width="36.85546875" style="1" customWidth="1"/>
    <col min="12825" max="12831" width="14.28515625" style="1" customWidth="1"/>
    <col min="12832" max="13046" width="9.140625" style="1"/>
    <col min="13047" max="13047" width="38.5703125" style="1" customWidth="1"/>
    <col min="13048" max="13048" width="6.5703125" style="1" customWidth="1"/>
    <col min="13049" max="13049" width="7.7109375" style="1" bestFit="1" customWidth="1"/>
    <col min="13050" max="13050" width="7.28515625" style="1" customWidth="1"/>
    <col min="13051" max="13051" width="6.5703125" style="1" bestFit="1" customWidth="1"/>
    <col min="13052" max="13052" width="7.28515625" style="1" bestFit="1" customWidth="1"/>
    <col min="13053" max="13053" width="8.140625" style="1" customWidth="1"/>
    <col min="13054" max="13054" width="7.140625" style="1" customWidth="1"/>
    <col min="13055" max="13055" width="7.7109375" style="1" bestFit="1" customWidth="1"/>
    <col min="13056" max="13056" width="7.28515625" style="1" customWidth="1"/>
    <col min="13057" max="13057" width="7" style="1" customWidth="1"/>
    <col min="13058" max="13058" width="7.5703125" style="1" customWidth="1"/>
    <col min="13059" max="13059" width="7.140625" style="1" customWidth="1"/>
    <col min="13060" max="13060" width="7" style="1" customWidth="1"/>
    <col min="13061" max="13061" width="7.5703125" style="1" customWidth="1"/>
    <col min="13062" max="13062" width="7.140625" style="1" customWidth="1"/>
    <col min="13063" max="13079" width="8.7109375" style="1" customWidth="1"/>
    <col min="13080" max="13080" width="36.85546875" style="1" customWidth="1"/>
    <col min="13081" max="13087" width="14.28515625" style="1" customWidth="1"/>
    <col min="13088" max="13302" width="9.140625" style="1"/>
    <col min="13303" max="13303" width="38.5703125" style="1" customWidth="1"/>
    <col min="13304" max="13304" width="6.5703125" style="1" customWidth="1"/>
    <col min="13305" max="13305" width="7.7109375" style="1" bestFit="1" customWidth="1"/>
    <col min="13306" max="13306" width="7.28515625" style="1" customWidth="1"/>
    <col min="13307" max="13307" width="6.5703125" style="1" bestFit="1" customWidth="1"/>
    <col min="13308" max="13308" width="7.28515625" style="1" bestFit="1" customWidth="1"/>
    <col min="13309" max="13309" width="8.140625" style="1" customWidth="1"/>
    <col min="13310" max="13310" width="7.140625" style="1" customWidth="1"/>
    <col min="13311" max="13311" width="7.7109375" style="1" bestFit="1" customWidth="1"/>
    <col min="13312" max="13312" width="7.28515625" style="1" customWidth="1"/>
    <col min="13313" max="13313" width="7" style="1" customWidth="1"/>
    <col min="13314" max="13314" width="7.5703125" style="1" customWidth="1"/>
    <col min="13315" max="13315" width="7.140625" style="1" customWidth="1"/>
    <col min="13316" max="13316" width="7" style="1" customWidth="1"/>
    <col min="13317" max="13317" width="7.5703125" style="1" customWidth="1"/>
    <col min="13318" max="13318" width="7.140625" style="1" customWidth="1"/>
    <col min="13319" max="13335" width="8.7109375" style="1" customWidth="1"/>
    <col min="13336" max="13336" width="36.85546875" style="1" customWidth="1"/>
    <col min="13337" max="13343" width="14.28515625" style="1" customWidth="1"/>
    <col min="13344" max="13558" width="9.140625" style="1"/>
    <col min="13559" max="13559" width="38.5703125" style="1" customWidth="1"/>
    <col min="13560" max="13560" width="6.5703125" style="1" customWidth="1"/>
    <col min="13561" max="13561" width="7.7109375" style="1" bestFit="1" customWidth="1"/>
    <col min="13562" max="13562" width="7.28515625" style="1" customWidth="1"/>
    <col min="13563" max="13563" width="6.5703125" style="1" bestFit="1" customWidth="1"/>
    <col min="13564" max="13564" width="7.28515625" style="1" bestFit="1" customWidth="1"/>
    <col min="13565" max="13565" width="8.140625" style="1" customWidth="1"/>
    <col min="13566" max="13566" width="7.140625" style="1" customWidth="1"/>
    <col min="13567" max="13567" width="7.7109375" style="1" bestFit="1" customWidth="1"/>
    <col min="13568" max="13568" width="7.28515625" style="1" customWidth="1"/>
    <col min="13569" max="13569" width="7" style="1" customWidth="1"/>
    <col min="13570" max="13570" width="7.5703125" style="1" customWidth="1"/>
    <col min="13571" max="13571" width="7.140625" style="1" customWidth="1"/>
    <col min="13572" max="13572" width="7" style="1" customWidth="1"/>
    <col min="13573" max="13573" width="7.5703125" style="1" customWidth="1"/>
    <col min="13574" max="13574" width="7.140625" style="1" customWidth="1"/>
    <col min="13575" max="13591" width="8.7109375" style="1" customWidth="1"/>
    <col min="13592" max="13592" width="36.85546875" style="1" customWidth="1"/>
    <col min="13593" max="13599" width="14.28515625" style="1" customWidth="1"/>
    <col min="13600" max="13814" width="9.140625" style="1"/>
    <col min="13815" max="13815" width="38.5703125" style="1" customWidth="1"/>
    <col min="13816" max="13816" width="6.5703125" style="1" customWidth="1"/>
    <col min="13817" max="13817" width="7.7109375" style="1" bestFit="1" customWidth="1"/>
    <col min="13818" max="13818" width="7.28515625" style="1" customWidth="1"/>
    <col min="13819" max="13819" width="6.5703125" style="1" bestFit="1" customWidth="1"/>
    <col min="13820" max="13820" width="7.28515625" style="1" bestFit="1" customWidth="1"/>
    <col min="13821" max="13821" width="8.140625" style="1" customWidth="1"/>
    <col min="13822" max="13822" width="7.140625" style="1" customWidth="1"/>
    <col min="13823" max="13823" width="7.7109375" style="1" bestFit="1" customWidth="1"/>
    <col min="13824" max="13824" width="7.28515625" style="1" customWidth="1"/>
    <col min="13825" max="13825" width="7" style="1" customWidth="1"/>
    <col min="13826" max="13826" width="7.5703125" style="1" customWidth="1"/>
    <col min="13827" max="13827" width="7.140625" style="1" customWidth="1"/>
    <col min="13828" max="13828" width="7" style="1" customWidth="1"/>
    <col min="13829" max="13829" width="7.5703125" style="1" customWidth="1"/>
    <col min="13830" max="13830" width="7.140625" style="1" customWidth="1"/>
    <col min="13831" max="13847" width="8.7109375" style="1" customWidth="1"/>
    <col min="13848" max="13848" width="36.85546875" style="1" customWidth="1"/>
    <col min="13849" max="13855" width="14.28515625" style="1" customWidth="1"/>
    <col min="13856" max="14070" width="9.140625" style="1"/>
    <col min="14071" max="14071" width="38.5703125" style="1" customWidth="1"/>
    <col min="14072" max="14072" width="6.5703125" style="1" customWidth="1"/>
    <col min="14073" max="14073" width="7.7109375" style="1" bestFit="1" customWidth="1"/>
    <col min="14074" max="14074" width="7.28515625" style="1" customWidth="1"/>
    <col min="14075" max="14075" width="6.5703125" style="1" bestFit="1" customWidth="1"/>
    <col min="14076" max="14076" width="7.28515625" style="1" bestFit="1" customWidth="1"/>
    <col min="14077" max="14077" width="8.140625" style="1" customWidth="1"/>
    <col min="14078" max="14078" width="7.140625" style="1" customWidth="1"/>
    <col min="14079" max="14079" width="7.7109375" style="1" bestFit="1" customWidth="1"/>
    <col min="14080" max="14080" width="7.28515625" style="1" customWidth="1"/>
    <col min="14081" max="14081" width="7" style="1" customWidth="1"/>
    <col min="14082" max="14082" width="7.5703125" style="1" customWidth="1"/>
    <col min="14083" max="14083" width="7.140625" style="1" customWidth="1"/>
    <col min="14084" max="14084" width="7" style="1" customWidth="1"/>
    <col min="14085" max="14085" width="7.5703125" style="1" customWidth="1"/>
    <col min="14086" max="14086" width="7.140625" style="1" customWidth="1"/>
    <col min="14087" max="14103" width="8.7109375" style="1" customWidth="1"/>
    <col min="14104" max="14104" width="36.85546875" style="1" customWidth="1"/>
    <col min="14105" max="14111" width="14.28515625" style="1" customWidth="1"/>
    <col min="14112" max="14326" width="9.140625" style="1"/>
    <col min="14327" max="14327" width="38.5703125" style="1" customWidth="1"/>
    <col min="14328" max="14328" width="6.5703125" style="1" customWidth="1"/>
    <col min="14329" max="14329" width="7.7109375" style="1" bestFit="1" customWidth="1"/>
    <col min="14330" max="14330" width="7.28515625" style="1" customWidth="1"/>
    <col min="14331" max="14331" width="6.5703125" style="1" bestFit="1" customWidth="1"/>
    <col min="14332" max="14332" width="7.28515625" style="1" bestFit="1" customWidth="1"/>
    <col min="14333" max="14333" width="8.140625" style="1" customWidth="1"/>
    <col min="14334" max="14334" width="7.140625" style="1" customWidth="1"/>
    <col min="14335" max="14335" width="7.7109375" style="1" bestFit="1" customWidth="1"/>
    <col min="14336" max="14336" width="7.28515625" style="1" customWidth="1"/>
    <col min="14337" max="14337" width="7" style="1" customWidth="1"/>
    <col min="14338" max="14338" width="7.5703125" style="1" customWidth="1"/>
    <col min="14339" max="14339" width="7.140625" style="1" customWidth="1"/>
    <col min="14340" max="14340" width="7" style="1" customWidth="1"/>
    <col min="14341" max="14341" width="7.5703125" style="1" customWidth="1"/>
    <col min="14342" max="14342" width="7.140625" style="1" customWidth="1"/>
    <col min="14343" max="14359" width="8.7109375" style="1" customWidth="1"/>
    <col min="14360" max="14360" width="36.85546875" style="1" customWidth="1"/>
    <col min="14361" max="14367" width="14.28515625" style="1" customWidth="1"/>
    <col min="14368" max="14582" width="9.140625" style="1"/>
    <col min="14583" max="14583" width="38.5703125" style="1" customWidth="1"/>
    <col min="14584" max="14584" width="6.5703125" style="1" customWidth="1"/>
    <col min="14585" max="14585" width="7.7109375" style="1" bestFit="1" customWidth="1"/>
    <col min="14586" max="14586" width="7.28515625" style="1" customWidth="1"/>
    <col min="14587" max="14587" width="6.5703125" style="1" bestFit="1" customWidth="1"/>
    <col min="14588" max="14588" width="7.28515625" style="1" bestFit="1" customWidth="1"/>
    <col min="14589" max="14589" width="8.140625" style="1" customWidth="1"/>
    <col min="14590" max="14590" width="7.140625" style="1" customWidth="1"/>
    <col min="14591" max="14591" width="7.7109375" style="1" bestFit="1" customWidth="1"/>
    <col min="14592" max="14592" width="7.28515625" style="1" customWidth="1"/>
    <col min="14593" max="14593" width="7" style="1" customWidth="1"/>
    <col min="14594" max="14594" width="7.5703125" style="1" customWidth="1"/>
    <col min="14595" max="14595" width="7.140625" style="1" customWidth="1"/>
    <col min="14596" max="14596" width="7" style="1" customWidth="1"/>
    <col min="14597" max="14597" width="7.5703125" style="1" customWidth="1"/>
    <col min="14598" max="14598" width="7.140625" style="1" customWidth="1"/>
    <col min="14599" max="14615" width="8.7109375" style="1" customWidth="1"/>
    <col min="14616" max="14616" width="36.85546875" style="1" customWidth="1"/>
    <col min="14617" max="14623" width="14.28515625" style="1" customWidth="1"/>
    <col min="14624" max="14838" width="9.140625" style="1"/>
    <col min="14839" max="14839" width="38.5703125" style="1" customWidth="1"/>
    <col min="14840" max="14840" width="6.5703125" style="1" customWidth="1"/>
    <col min="14841" max="14841" width="7.7109375" style="1" bestFit="1" customWidth="1"/>
    <col min="14842" max="14842" width="7.28515625" style="1" customWidth="1"/>
    <col min="14843" max="14843" width="6.5703125" style="1" bestFit="1" customWidth="1"/>
    <col min="14844" max="14844" width="7.28515625" style="1" bestFit="1" customWidth="1"/>
    <col min="14845" max="14845" width="8.140625" style="1" customWidth="1"/>
    <col min="14846" max="14846" width="7.140625" style="1" customWidth="1"/>
    <col min="14847" max="14847" width="7.7109375" style="1" bestFit="1" customWidth="1"/>
    <col min="14848" max="14848" width="7.28515625" style="1" customWidth="1"/>
    <col min="14849" max="14849" width="7" style="1" customWidth="1"/>
    <col min="14850" max="14850" width="7.5703125" style="1" customWidth="1"/>
    <col min="14851" max="14851" width="7.140625" style="1" customWidth="1"/>
    <col min="14852" max="14852" width="7" style="1" customWidth="1"/>
    <col min="14853" max="14853" width="7.5703125" style="1" customWidth="1"/>
    <col min="14854" max="14854" width="7.140625" style="1" customWidth="1"/>
    <col min="14855" max="14871" width="8.7109375" style="1" customWidth="1"/>
    <col min="14872" max="14872" width="36.85546875" style="1" customWidth="1"/>
    <col min="14873" max="14879" width="14.28515625" style="1" customWidth="1"/>
    <col min="14880" max="15094" width="9.140625" style="1"/>
    <col min="15095" max="15095" width="38.5703125" style="1" customWidth="1"/>
    <col min="15096" max="15096" width="6.5703125" style="1" customWidth="1"/>
    <col min="15097" max="15097" width="7.7109375" style="1" bestFit="1" customWidth="1"/>
    <col min="15098" max="15098" width="7.28515625" style="1" customWidth="1"/>
    <col min="15099" max="15099" width="6.5703125" style="1" bestFit="1" customWidth="1"/>
    <col min="15100" max="15100" width="7.28515625" style="1" bestFit="1" customWidth="1"/>
    <col min="15101" max="15101" width="8.140625" style="1" customWidth="1"/>
    <col min="15102" max="15102" width="7.140625" style="1" customWidth="1"/>
    <col min="15103" max="15103" width="7.7109375" style="1" bestFit="1" customWidth="1"/>
    <col min="15104" max="15104" width="7.28515625" style="1" customWidth="1"/>
    <col min="15105" max="15105" width="7" style="1" customWidth="1"/>
    <col min="15106" max="15106" width="7.5703125" style="1" customWidth="1"/>
    <col min="15107" max="15107" width="7.140625" style="1" customWidth="1"/>
    <col min="15108" max="15108" width="7" style="1" customWidth="1"/>
    <col min="15109" max="15109" width="7.5703125" style="1" customWidth="1"/>
    <col min="15110" max="15110" width="7.140625" style="1" customWidth="1"/>
    <col min="15111" max="15127" width="8.7109375" style="1" customWidth="1"/>
    <col min="15128" max="15128" width="36.85546875" style="1" customWidth="1"/>
    <col min="15129" max="15135" width="14.28515625" style="1" customWidth="1"/>
    <col min="15136" max="15350" width="9.140625" style="1"/>
    <col min="15351" max="15351" width="38.5703125" style="1" customWidth="1"/>
    <col min="15352" max="15352" width="6.5703125" style="1" customWidth="1"/>
    <col min="15353" max="15353" width="7.7109375" style="1" bestFit="1" customWidth="1"/>
    <col min="15354" max="15354" width="7.28515625" style="1" customWidth="1"/>
    <col min="15355" max="15355" width="6.5703125" style="1" bestFit="1" customWidth="1"/>
    <col min="15356" max="15356" width="7.28515625" style="1" bestFit="1" customWidth="1"/>
    <col min="15357" max="15357" width="8.140625" style="1" customWidth="1"/>
    <col min="15358" max="15358" width="7.140625" style="1" customWidth="1"/>
    <col min="15359" max="15359" width="7.7109375" style="1" bestFit="1" customWidth="1"/>
    <col min="15360" max="15360" width="7.28515625" style="1" customWidth="1"/>
    <col min="15361" max="15361" width="7" style="1" customWidth="1"/>
    <col min="15362" max="15362" width="7.5703125" style="1" customWidth="1"/>
    <col min="15363" max="15363" width="7.140625" style="1" customWidth="1"/>
    <col min="15364" max="15364" width="7" style="1" customWidth="1"/>
    <col min="15365" max="15365" width="7.5703125" style="1" customWidth="1"/>
    <col min="15366" max="15366" width="7.140625" style="1" customWidth="1"/>
    <col min="15367" max="15383" width="8.7109375" style="1" customWidth="1"/>
    <col min="15384" max="15384" width="36.85546875" style="1" customWidth="1"/>
    <col min="15385" max="15391" width="14.28515625" style="1" customWidth="1"/>
    <col min="15392" max="15606" width="9.140625" style="1"/>
    <col min="15607" max="15607" width="38.5703125" style="1" customWidth="1"/>
    <col min="15608" max="15608" width="6.5703125" style="1" customWidth="1"/>
    <col min="15609" max="15609" width="7.7109375" style="1" bestFit="1" customWidth="1"/>
    <col min="15610" max="15610" width="7.28515625" style="1" customWidth="1"/>
    <col min="15611" max="15611" width="6.5703125" style="1" bestFit="1" customWidth="1"/>
    <col min="15612" max="15612" width="7.28515625" style="1" bestFit="1" customWidth="1"/>
    <col min="15613" max="15613" width="8.140625" style="1" customWidth="1"/>
    <col min="15614" max="15614" width="7.140625" style="1" customWidth="1"/>
    <col min="15615" max="15615" width="7.7109375" style="1" bestFit="1" customWidth="1"/>
    <col min="15616" max="15616" width="7.28515625" style="1" customWidth="1"/>
    <col min="15617" max="15617" width="7" style="1" customWidth="1"/>
    <col min="15618" max="15618" width="7.5703125" style="1" customWidth="1"/>
    <col min="15619" max="15619" width="7.140625" style="1" customWidth="1"/>
    <col min="15620" max="15620" width="7" style="1" customWidth="1"/>
    <col min="15621" max="15621" width="7.5703125" style="1" customWidth="1"/>
    <col min="15622" max="15622" width="7.140625" style="1" customWidth="1"/>
    <col min="15623" max="15639" width="8.7109375" style="1" customWidth="1"/>
    <col min="15640" max="15640" width="36.85546875" style="1" customWidth="1"/>
    <col min="15641" max="15647" width="14.28515625" style="1" customWidth="1"/>
    <col min="15648" max="15862" width="9.140625" style="1"/>
    <col min="15863" max="15863" width="38.5703125" style="1" customWidth="1"/>
    <col min="15864" max="15864" width="6.5703125" style="1" customWidth="1"/>
    <col min="15865" max="15865" width="7.7109375" style="1" bestFit="1" customWidth="1"/>
    <col min="15866" max="15866" width="7.28515625" style="1" customWidth="1"/>
    <col min="15867" max="15867" width="6.5703125" style="1" bestFit="1" customWidth="1"/>
    <col min="15868" max="15868" width="7.28515625" style="1" bestFit="1" customWidth="1"/>
    <col min="15869" max="15869" width="8.140625" style="1" customWidth="1"/>
    <col min="15870" max="15870" width="7.140625" style="1" customWidth="1"/>
    <col min="15871" max="15871" width="7.7109375" style="1" bestFit="1" customWidth="1"/>
    <col min="15872" max="15872" width="7.28515625" style="1" customWidth="1"/>
    <col min="15873" max="15873" width="7" style="1" customWidth="1"/>
    <col min="15874" max="15874" width="7.5703125" style="1" customWidth="1"/>
    <col min="15875" max="15875" width="7.140625" style="1" customWidth="1"/>
    <col min="15876" max="15876" width="7" style="1" customWidth="1"/>
    <col min="15877" max="15877" width="7.5703125" style="1" customWidth="1"/>
    <col min="15878" max="15878" width="7.140625" style="1" customWidth="1"/>
    <col min="15879" max="15895" width="8.7109375" style="1" customWidth="1"/>
    <col min="15896" max="15896" width="36.85546875" style="1" customWidth="1"/>
    <col min="15897" max="15903" width="14.28515625" style="1" customWidth="1"/>
    <col min="15904" max="16118" width="9.140625" style="1"/>
    <col min="16119" max="16119" width="38.5703125" style="1" customWidth="1"/>
    <col min="16120" max="16120" width="6.5703125" style="1" customWidth="1"/>
    <col min="16121" max="16121" width="7.7109375" style="1" bestFit="1" customWidth="1"/>
    <col min="16122" max="16122" width="7.28515625" style="1" customWidth="1"/>
    <col min="16123" max="16123" width="6.5703125" style="1" bestFit="1" customWidth="1"/>
    <col min="16124" max="16124" width="7.28515625" style="1" bestFit="1" customWidth="1"/>
    <col min="16125" max="16125" width="8.140625" style="1" customWidth="1"/>
    <col min="16126" max="16126" width="7.140625" style="1" customWidth="1"/>
    <col min="16127" max="16127" width="7.7109375" style="1" bestFit="1" customWidth="1"/>
    <col min="16128" max="16128" width="7.28515625" style="1" customWidth="1"/>
    <col min="16129" max="16129" width="7" style="1" customWidth="1"/>
    <col min="16130" max="16130" width="7.5703125" style="1" customWidth="1"/>
    <col min="16131" max="16131" width="7.140625" style="1" customWidth="1"/>
    <col min="16132" max="16132" width="7" style="1" customWidth="1"/>
    <col min="16133" max="16133" width="7.5703125" style="1" customWidth="1"/>
    <col min="16134" max="16134" width="7.140625" style="1" customWidth="1"/>
    <col min="16135" max="16151" width="8.7109375" style="1" customWidth="1"/>
    <col min="16152" max="16152" width="36.85546875" style="1" customWidth="1"/>
    <col min="16153" max="16159" width="14.28515625" style="1" customWidth="1"/>
    <col min="16160" max="16384" width="9.140625" style="1"/>
  </cols>
  <sheetData>
    <row r="1" spans="1:24" ht="16.5" customHeight="1" x14ac:dyDescent="0.25">
      <c r="K1"/>
      <c r="L1"/>
      <c r="W1" s="1134" t="s">
        <v>1354</v>
      </c>
      <c r="X1" s="1135"/>
    </row>
    <row r="2" spans="1:24" ht="42" customHeight="1" x14ac:dyDescent="0.2">
      <c r="A2" s="1122" t="s">
        <v>1238</v>
      </c>
      <c r="B2" s="1122"/>
      <c r="C2" s="1122"/>
      <c r="D2" s="1122"/>
      <c r="E2" s="1122"/>
      <c r="F2" s="1122"/>
      <c r="G2" s="1122"/>
      <c r="H2" s="1122"/>
      <c r="I2" s="1122"/>
      <c r="J2" s="1122"/>
      <c r="K2" s="1122"/>
      <c r="L2" s="1122"/>
      <c r="M2" s="1122"/>
      <c r="N2" s="1122"/>
      <c r="O2" s="1122"/>
      <c r="P2" s="1122"/>
      <c r="Q2" s="1122"/>
      <c r="R2" s="1122"/>
      <c r="S2" s="1122"/>
      <c r="T2" s="1122"/>
      <c r="U2" s="1122"/>
      <c r="V2" s="1122"/>
      <c r="W2" s="1122"/>
      <c r="X2" s="1122"/>
    </row>
    <row r="3" spans="1:24" ht="11.25" customHeight="1" x14ac:dyDescent="0.2">
      <c r="B3" s="420"/>
      <c r="M3" s="438"/>
    </row>
    <row r="4" spans="1:24" s="144" customFormat="1" ht="25.5" customHeight="1" x14ac:dyDescent="0.25">
      <c r="A4" s="139" t="s">
        <v>703</v>
      </c>
      <c r="B4" s="140"/>
      <c r="C4" s="1057"/>
      <c r="D4" s="1057"/>
      <c r="E4" s="1057"/>
      <c r="F4" s="1057"/>
      <c r="G4" s="1057"/>
      <c r="H4" s="1057"/>
      <c r="I4" s="1057"/>
      <c r="J4" s="1057"/>
      <c r="K4" s="1057"/>
      <c r="L4" s="1057"/>
      <c r="M4" s="1"/>
      <c r="N4"/>
      <c r="O4"/>
      <c r="P4"/>
      <c r="Q4"/>
      <c r="R4"/>
      <c r="S4"/>
      <c r="T4"/>
      <c r="U4"/>
      <c r="V4"/>
      <c r="W4"/>
      <c r="X4" s="440"/>
    </row>
    <row r="5" spans="1:24" s="144" customFormat="1" ht="25.5" customHeight="1" x14ac:dyDescent="0.25">
      <c r="A5" s="139"/>
      <c r="B5" s="140"/>
      <c r="C5" s="438"/>
      <c r="D5" s="438"/>
      <c r="E5" s="438"/>
      <c r="F5" s="438"/>
      <c r="G5" s="438"/>
      <c r="H5" s="438"/>
      <c r="I5" s="438"/>
      <c r="J5" s="438"/>
      <c r="K5" s="438"/>
      <c r="L5" s="438"/>
      <c r="M5" s="1"/>
      <c r="N5" s="438"/>
      <c r="O5" s="438"/>
      <c r="P5" s="438"/>
      <c r="Q5" s="438"/>
      <c r="R5" s="438"/>
      <c r="S5" s="438"/>
      <c r="T5" s="438"/>
      <c r="U5" s="438"/>
      <c r="V5" s="438"/>
      <c r="W5" s="438"/>
      <c r="X5" s="473" t="s">
        <v>805</v>
      </c>
    </row>
    <row r="6" spans="1:24" ht="36" customHeight="1" x14ac:dyDescent="0.2">
      <c r="A6" s="1123" t="s">
        <v>709</v>
      </c>
      <c r="B6" s="1124"/>
      <c r="C6" s="1131" t="s">
        <v>891</v>
      </c>
      <c r="D6" s="1132"/>
      <c r="E6" s="1132"/>
      <c r="F6" s="1132"/>
      <c r="G6" s="1132"/>
      <c r="H6" s="1132"/>
      <c r="I6" s="1132"/>
      <c r="J6" s="1132"/>
      <c r="K6" s="1132"/>
      <c r="L6" s="1133"/>
      <c r="M6" s="444"/>
      <c r="N6" s="1119" t="s">
        <v>892</v>
      </c>
      <c r="O6" s="1120"/>
      <c r="P6" s="1120"/>
      <c r="Q6" s="1120"/>
      <c r="R6" s="1120"/>
      <c r="S6" s="1120"/>
      <c r="T6" s="1120"/>
      <c r="U6" s="1120"/>
      <c r="V6" s="1120"/>
      <c r="W6" s="1121"/>
      <c r="X6" s="1090" t="s">
        <v>1058</v>
      </c>
    </row>
    <row r="7" spans="1:24" s="20" customFormat="1" ht="28.5" customHeight="1" x14ac:dyDescent="0.25">
      <c r="A7" s="1125"/>
      <c r="B7" s="1126"/>
      <c r="C7" s="1129" t="s">
        <v>1239</v>
      </c>
      <c r="D7" s="1110"/>
      <c r="E7" s="1110"/>
      <c r="F7" s="1110"/>
      <c r="G7" s="1110"/>
      <c r="H7" s="1110"/>
      <c r="I7" s="1110"/>
      <c r="J7" s="1110"/>
      <c r="K7" s="1110"/>
      <c r="L7" s="1111"/>
      <c r="M7" s="445"/>
      <c r="N7" s="1110" t="s">
        <v>1239</v>
      </c>
      <c r="O7" s="1110"/>
      <c r="P7" s="1110"/>
      <c r="Q7" s="1110"/>
      <c r="R7" s="1110"/>
      <c r="S7" s="1110"/>
      <c r="T7" s="1110"/>
      <c r="U7" s="1110"/>
      <c r="V7" s="1110"/>
      <c r="W7" s="1111"/>
      <c r="X7" s="1090"/>
    </row>
    <row r="8" spans="1:24" s="20" customFormat="1" ht="36.75" customHeight="1" x14ac:dyDescent="0.25">
      <c r="A8" s="1125"/>
      <c r="B8" s="1126"/>
      <c r="C8" s="1130" t="s">
        <v>881</v>
      </c>
      <c r="D8" s="1113"/>
      <c r="E8" s="1114"/>
      <c r="F8" s="1112" t="s">
        <v>888</v>
      </c>
      <c r="G8" s="1115"/>
      <c r="H8" s="1116"/>
      <c r="I8" s="1112" t="s">
        <v>889</v>
      </c>
      <c r="J8" s="1115"/>
      <c r="K8" s="1116"/>
      <c r="L8" s="1117" t="s">
        <v>114</v>
      </c>
      <c r="M8" s="445"/>
      <c r="N8" s="1112" t="s">
        <v>881</v>
      </c>
      <c r="O8" s="1113"/>
      <c r="P8" s="1114"/>
      <c r="Q8" s="1112" t="s">
        <v>888</v>
      </c>
      <c r="R8" s="1115"/>
      <c r="S8" s="1116"/>
      <c r="T8" s="1112" t="s">
        <v>889</v>
      </c>
      <c r="U8" s="1115"/>
      <c r="V8" s="1116"/>
      <c r="W8" s="1117" t="s">
        <v>114</v>
      </c>
      <c r="X8" s="1090"/>
    </row>
    <row r="9" spans="1:24" s="20" customFormat="1" ht="39.950000000000003" customHeight="1" x14ac:dyDescent="0.25">
      <c r="A9" s="1127"/>
      <c r="B9" s="1128"/>
      <c r="C9" s="451" t="s">
        <v>712</v>
      </c>
      <c r="D9" s="194" t="s">
        <v>713</v>
      </c>
      <c r="E9" s="21" t="s">
        <v>114</v>
      </c>
      <c r="F9" s="193" t="s">
        <v>712</v>
      </c>
      <c r="G9" s="194" t="s">
        <v>713</v>
      </c>
      <c r="H9" s="21" t="s">
        <v>114</v>
      </c>
      <c r="I9" s="193" t="s">
        <v>712</v>
      </c>
      <c r="J9" s="194" t="s">
        <v>713</v>
      </c>
      <c r="K9" s="21" t="s">
        <v>114</v>
      </c>
      <c r="L9" s="1118"/>
      <c r="M9" s="445"/>
      <c r="N9" s="193" t="s">
        <v>712</v>
      </c>
      <c r="O9" s="194" t="s">
        <v>713</v>
      </c>
      <c r="P9" s="21" t="s">
        <v>114</v>
      </c>
      <c r="Q9" s="193" t="s">
        <v>712</v>
      </c>
      <c r="R9" s="194" t="s">
        <v>713</v>
      </c>
      <c r="S9" s="21" t="s">
        <v>114</v>
      </c>
      <c r="T9" s="193" t="s">
        <v>712</v>
      </c>
      <c r="U9" s="194" t="s">
        <v>713</v>
      </c>
      <c r="V9" s="21" t="s">
        <v>114</v>
      </c>
      <c r="W9" s="1118"/>
      <c r="X9" s="1090"/>
    </row>
    <row r="10" spans="1:24" ht="15" customHeight="1" x14ac:dyDescent="0.2">
      <c r="A10" s="1108" t="s">
        <v>118</v>
      </c>
      <c r="B10" s="1108"/>
      <c r="C10" s="1108"/>
      <c r="D10" s="1108"/>
      <c r="E10" s="1108"/>
      <c r="F10" s="1108"/>
      <c r="G10" s="1108"/>
      <c r="H10" s="1108"/>
      <c r="I10" s="1108"/>
      <c r="J10" s="1108"/>
      <c r="K10" s="1108"/>
      <c r="L10" s="1108"/>
      <c r="M10" s="445"/>
      <c r="N10" s="450"/>
      <c r="O10" s="450"/>
      <c r="P10" s="450"/>
      <c r="Q10" s="450"/>
      <c r="R10" s="450"/>
      <c r="S10" s="450"/>
      <c r="T10" s="450"/>
      <c r="U10" s="450"/>
      <c r="V10" s="450"/>
      <c r="W10" s="450"/>
      <c r="X10" s="441"/>
    </row>
    <row r="11" spans="1:24" ht="18.95" customHeight="1" x14ac:dyDescent="0.2">
      <c r="A11" s="433">
        <v>1</v>
      </c>
      <c r="B11" s="434"/>
      <c r="C11" s="234"/>
      <c r="D11" s="234"/>
      <c r="E11" s="447">
        <f>C11+D11</f>
        <v>0</v>
      </c>
      <c r="F11" s="447"/>
      <c r="G11" s="447"/>
      <c r="H11" s="447">
        <f>F11+G11</f>
        <v>0</v>
      </c>
      <c r="I11" s="234"/>
      <c r="J11" s="234"/>
      <c r="K11" s="448">
        <f>I11+J11</f>
        <v>0</v>
      </c>
      <c r="L11" s="449">
        <f>E11+K11+H11</f>
        <v>0</v>
      </c>
      <c r="M11" s="445"/>
      <c r="N11" s="234"/>
      <c r="O11" s="234"/>
      <c r="P11" s="447">
        <f>N11+O11</f>
        <v>0</v>
      </c>
      <c r="Q11" s="447"/>
      <c r="R11" s="447"/>
      <c r="S11" s="447">
        <f>Q11+R11</f>
        <v>0</v>
      </c>
      <c r="T11" s="234"/>
      <c r="U11" s="234"/>
      <c r="V11" s="448">
        <f>T11+U11</f>
        <v>0</v>
      </c>
      <c r="W11" s="449">
        <f>P11+V11+S11</f>
        <v>0</v>
      </c>
      <c r="X11" s="442">
        <f>W11+L11</f>
        <v>0</v>
      </c>
    </row>
    <row r="12" spans="1:24" ht="18.95" customHeight="1" x14ac:dyDescent="0.2">
      <c r="A12" s="199">
        <v>2</v>
      </c>
      <c r="B12" s="201"/>
      <c r="C12" s="196"/>
      <c r="D12" s="196"/>
      <c r="E12" s="197">
        <f>C12+D12</f>
        <v>0</v>
      </c>
      <c r="F12" s="197"/>
      <c r="G12" s="197"/>
      <c r="H12" s="197">
        <f t="shared" ref="H12:H16" si="0">F12+G12</f>
        <v>0</v>
      </c>
      <c r="I12" s="196"/>
      <c r="J12" s="196"/>
      <c r="K12" s="425">
        <f>I12+J12</f>
        <v>0</v>
      </c>
      <c r="L12" s="426">
        <f t="shared" ref="L12:L16" si="1">E12+K12</f>
        <v>0</v>
      </c>
      <c r="M12" s="445"/>
      <c r="N12" s="196"/>
      <c r="O12" s="196"/>
      <c r="P12" s="197">
        <f>N12+O12</f>
        <v>0</v>
      </c>
      <c r="Q12" s="197"/>
      <c r="R12" s="197"/>
      <c r="S12" s="197">
        <f t="shared" ref="S12:S16" si="2">Q12+R12</f>
        <v>0</v>
      </c>
      <c r="T12" s="196"/>
      <c r="U12" s="196"/>
      <c r="V12" s="425">
        <f>T12+U12</f>
        <v>0</v>
      </c>
      <c r="W12" s="426">
        <f t="shared" ref="W12:W16" si="3">P12+V12</f>
        <v>0</v>
      </c>
      <c r="X12" s="442">
        <f t="shared" ref="X12:X75" si="4">W12+L12</f>
        <v>0</v>
      </c>
    </row>
    <row r="13" spans="1:24" ht="18.95" customHeight="1" x14ac:dyDescent="0.2">
      <c r="A13" s="199">
        <v>3</v>
      </c>
      <c r="B13" s="201"/>
      <c r="C13" s="196"/>
      <c r="D13" s="196"/>
      <c r="E13" s="197">
        <f t="shared" ref="E13:E16" si="5">C13+D13</f>
        <v>0</v>
      </c>
      <c r="F13" s="197"/>
      <c r="G13" s="197"/>
      <c r="H13" s="197">
        <f t="shared" si="0"/>
        <v>0</v>
      </c>
      <c r="I13" s="196"/>
      <c r="J13" s="196"/>
      <c r="K13" s="425">
        <f t="shared" ref="K13:K16" si="6">I13+J13</f>
        <v>0</v>
      </c>
      <c r="L13" s="426">
        <f t="shared" si="1"/>
        <v>0</v>
      </c>
      <c r="M13" s="445"/>
      <c r="N13" s="196"/>
      <c r="O13" s="196"/>
      <c r="P13" s="197">
        <f t="shared" ref="P13:P16" si="7">N13+O13</f>
        <v>0</v>
      </c>
      <c r="Q13" s="197"/>
      <c r="R13" s="197"/>
      <c r="S13" s="197">
        <f t="shared" si="2"/>
        <v>0</v>
      </c>
      <c r="T13" s="196"/>
      <c r="U13" s="196"/>
      <c r="V13" s="425">
        <f t="shared" ref="V13:V16" si="8">T13+U13</f>
        <v>0</v>
      </c>
      <c r="W13" s="426">
        <f t="shared" si="3"/>
        <v>0</v>
      </c>
      <c r="X13" s="442">
        <f t="shared" si="4"/>
        <v>0</v>
      </c>
    </row>
    <row r="14" spans="1:24" ht="18.95" customHeight="1" x14ac:dyDescent="0.2">
      <c r="A14" s="199">
        <v>4</v>
      </c>
      <c r="B14" s="201"/>
      <c r="C14" s="196"/>
      <c r="D14" s="196"/>
      <c r="E14" s="197">
        <f t="shared" si="5"/>
        <v>0</v>
      </c>
      <c r="F14" s="197"/>
      <c r="G14" s="197"/>
      <c r="H14" s="197">
        <f t="shared" si="0"/>
        <v>0</v>
      </c>
      <c r="I14" s="196"/>
      <c r="J14" s="196"/>
      <c r="K14" s="425">
        <f t="shared" si="6"/>
        <v>0</v>
      </c>
      <c r="L14" s="426">
        <f t="shared" si="1"/>
        <v>0</v>
      </c>
      <c r="M14" s="445"/>
      <c r="N14" s="196"/>
      <c r="O14" s="196"/>
      <c r="P14" s="197">
        <f t="shared" si="7"/>
        <v>0</v>
      </c>
      <c r="Q14" s="197"/>
      <c r="R14" s="197"/>
      <c r="S14" s="197">
        <f t="shared" si="2"/>
        <v>0</v>
      </c>
      <c r="T14" s="196"/>
      <c r="U14" s="196"/>
      <c r="V14" s="425">
        <f t="shared" si="8"/>
        <v>0</v>
      </c>
      <c r="W14" s="426">
        <f t="shared" si="3"/>
        <v>0</v>
      </c>
      <c r="X14" s="442">
        <f t="shared" si="4"/>
        <v>0</v>
      </c>
    </row>
    <row r="15" spans="1:24" ht="18.95" customHeight="1" x14ac:dyDescent="0.2">
      <c r="A15" s="199">
        <v>5</v>
      </c>
      <c r="B15" s="201"/>
      <c r="C15" s="196"/>
      <c r="D15" s="196"/>
      <c r="E15" s="197">
        <f t="shared" si="5"/>
        <v>0</v>
      </c>
      <c r="F15" s="197"/>
      <c r="G15" s="197"/>
      <c r="H15" s="197">
        <f t="shared" si="0"/>
        <v>0</v>
      </c>
      <c r="I15" s="196"/>
      <c r="J15" s="196"/>
      <c r="K15" s="425">
        <f t="shared" si="6"/>
        <v>0</v>
      </c>
      <c r="L15" s="426">
        <f t="shared" si="1"/>
        <v>0</v>
      </c>
      <c r="M15" s="445"/>
      <c r="N15" s="196"/>
      <c r="O15" s="196"/>
      <c r="P15" s="197">
        <f t="shared" si="7"/>
        <v>0</v>
      </c>
      <c r="Q15" s="197"/>
      <c r="R15" s="197"/>
      <c r="S15" s="197">
        <f t="shared" si="2"/>
        <v>0</v>
      </c>
      <c r="T15" s="196"/>
      <c r="U15" s="196"/>
      <c r="V15" s="425">
        <f t="shared" si="8"/>
        <v>0</v>
      </c>
      <c r="W15" s="426">
        <f t="shared" si="3"/>
        <v>0</v>
      </c>
      <c r="X15" s="442">
        <f t="shared" si="4"/>
        <v>0</v>
      </c>
    </row>
    <row r="16" spans="1:24" ht="18.95" customHeight="1" x14ac:dyDescent="0.2">
      <c r="A16" s="422">
        <v>6</v>
      </c>
      <c r="B16" s="423"/>
      <c r="C16" s="290"/>
      <c r="D16" s="195"/>
      <c r="E16" s="148">
        <f t="shared" si="5"/>
        <v>0</v>
      </c>
      <c r="F16" s="148"/>
      <c r="G16" s="424"/>
      <c r="H16" s="424">
        <f t="shared" si="0"/>
        <v>0</v>
      </c>
      <c r="I16" s="290"/>
      <c r="J16" s="195"/>
      <c r="K16" s="435">
        <f t="shared" si="6"/>
        <v>0</v>
      </c>
      <c r="L16" s="426">
        <f t="shared" si="1"/>
        <v>0</v>
      </c>
      <c r="M16" s="445"/>
      <c r="N16" s="290"/>
      <c r="O16" s="195"/>
      <c r="P16" s="148">
        <f t="shared" si="7"/>
        <v>0</v>
      </c>
      <c r="Q16" s="148"/>
      <c r="R16" s="424"/>
      <c r="S16" s="424">
        <f t="shared" si="2"/>
        <v>0</v>
      </c>
      <c r="T16" s="290"/>
      <c r="U16" s="195"/>
      <c r="V16" s="435">
        <f t="shared" si="8"/>
        <v>0</v>
      </c>
      <c r="W16" s="426">
        <f t="shared" si="3"/>
        <v>0</v>
      </c>
      <c r="X16" s="442">
        <f t="shared" si="4"/>
        <v>0</v>
      </c>
    </row>
    <row r="17" spans="1:24" ht="20.100000000000001" customHeight="1" x14ac:dyDescent="0.2">
      <c r="A17" s="1109" t="s">
        <v>722</v>
      </c>
      <c r="B17" s="1109"/>
      <c r="C17" s="421">
        <f>SUM(C11:C15)</f>
        <v>0</v>
      </c>
      <c r="D17" s="421">
        <f t="shared" ref="D17:L17" si="9">SUM(D11:D15)</f>
        <v>0</v>
      </c>
      <c r="E17" s="421">
        <f t="shared" si="9"/>
        <v>0</v>
      </c>
      <c r="F17" s="421">
        <f t="shared" si="9"/>
        <v>0</v>
      </c>
      <c r="G17" s="421">
        <f t="shared" si="9"/>
        <v>0</v>
      </c>
      <c r="H17" s="421">
        <f t="shared" si="9"/>
        <v>0</v>
      </c>
      <c r="I17" s="421">
        <f t="shared" si="9"/>
        <v>0</v>
      </c>
      <c r="J17" s="421">
        <f t="shared" si="9"/>
        <v>0</v>
      </c>
      <c r="K17" s="436">
        <f t="shared" si="9"/>
        <v>0</v>
      </c>
      <c r="L17" s="421">
        <f t="shared" si="9"/>
        <v>0</v>
      </c>
      <c r="M17" s="445"/>
      <c r="N17" s="421">
        <f>SUM(N11:N15)</f>
        <v>0</v>
      </c>
      <c r="O17" s="421">
        <f t="shared" ref="O17:W17" si="10">SUM(O11:O15)</f>
        <v>0</v>
      </c>
      <c r="P17" s="421">
        <f t="shared" si="10"/>
        <v>0</v>
      </c>
      <c r="Q17" s="421">
        <f t="shared" si="10"/>
        <v>0</v>
      </c>
      <c r="R17" s="421">
        <f t="shared" si="10"/>
        <v>0</v>
      </c>
      <c r="S17" s="421">
        <f t="shared" si="10"/>
        <v>0</v>
      </c>
      <c r="T17" s="421">
        <f t="shared" si="10"/>
        <v>0</v>
      </c>
      <c r="U17" s="421">
        <f t="shared" si="10"/>
        <v>0</v>
      </c>
      <c r="V17" s="436">
        <f t="shared" si="10"/>
        <v>0</v>
      </c>
      <c r="W17" s="421">
        <f t="shared" si="10"/>
        <v>0</v>
      </c>
      <c r="X17" s="442">
        <f t="shared" si="4"/>
        <v>0</v>
      </c>
    </row>
    <row r="18" spans="1:24" ht="15" customHeight="1" x14ac:dyDescent="0.2">
      <c r="A18" s="1108" t="s">
        <v>123</v>
      </c>
      <c r="B18" s="1108"/>
      <c r="C18" s="1108"/>
      <c r="D18" s="1108"/>
      <c r="E18" s="1108"/>
      <c r="F18" s="1108"/>
      <c r="G18" s="1108"/>
      <c r="H18" s="1108"/>
      <c r="I18" s="1108"/>
      <c r="J18" s="1108"/>
      <c r="K18" s="1108"/>
      <c r="L18" s="1108"/>
      <c r="M18" s="445"/>
      <c r="N18" s="450"/>
      <c r="O18" s="450"/>
      <c r="P18" s="450"/>
      <c r="Q18" s="450"/>
      <c r="R18" s="450"/>
      <c r="S18" s="450"/>
      <c r="T18" s="450"/>
      <c r="U18" s="450"/>
      <c r="V18" s="450"/>
      <c r="W18" s="450"/>
      <c r="X18" s="441"/>
    </row>
    <row r="19" spans="1:24" ht="18.95" customHeight="1" x14ac:dyDescent="0.2">
      <c r="A19" s="433">
        <v>1</v>
      </c>
      <c r="B19" s="434"/>
      <c r="C19" s="234"/>
      <c r="D19" s="234"/>
      <c r="E19" s="447">
        <f>C19+D19</f>
        <v>0</v>
      </c>
      <c r="F19" s="447"/>
      <c r="G19" s="447"/>
      <c r="H19" s="447">
        <f>F19+G19</f>
        <v>0</v>
      </c>
      <c r="I19" s="234"/>
      <c r="J19" s="234"/>
      <c r="K19" s="448">
        <f>I19+J19</f>
        <v>0</v>
      </c>
      <c r="L19" s="449">
        <f>E19+K19+H19</f>
        <v>0</v>
      </c>
      <c r="M19" s="445"/>
      <c r="N19" s="234"/>
      <c r="O19" s="234"/>
      <c r="P19" s="447">
        <f>N19+O19</f>
        <v>0</v>
      </c>
      <c r="Q19" s="447"/>
      <c r="R19" s="447"/>
      <c r="S19" s="447">
        <f>Q19+R19</f>
        <v>0</v>
      </c>
      <c r="T19" s="234"/>
      <c r="U19" s="234"/>
      <c r="V19" s="448">
        <f>T19+U19</f>
        <v>0</v>
      </c>
      <c r="W19" s="449">
        <f>P19+V19+S19</f>
        <v>0</v>
      </c>
      <c r="X19" s="442">
        <f t="shared" si="4"/>
        <v>0</v>
      </c>
    </row>
    <row r="20" spans="1:24" ht="18.95" customHeight="1" x14ac:dyDescent="0.2">
      <c r="A20" s="199">
        <v>2</v>
      </c>
      <c r="B20" s="201"/>
      <c r="C20" s="196"/>
      <c r="D20" s="196"/>
      <c r="E20" s="197">
        <f>C20+D20</f>
        <v>0</v>
      </c>
      <c r="F20" s="197"/>
      <c r="G20" s="197"/>
      <c r="H20" s="197">
        <f t="shared" ref="H20:H24" si="11">F20+G20</f>
        <v>0</v>
      </c>
      <c r="I20" s="196"/>
      <c r="J20" s="196"/>
      <c r="K20" s="425">
        <f>I20+J20</f>
        <v>0</v>
      </c>
      <c r="L20" s="426">
        <f t="shared" ref="L20:L24" si="12">E20+K20</f>
        <v>0</v>
      </c>
      <c r="M20" s="445"/>
      <c r="N20" s="196"/>
      <c r="O20" s="196"/>
      <c r="P20" s="197">
        <f>N20+O20</f>
        <v>0</v>
      </c>
      <c r="Q20" s="197"/>
      <c r="R20" s="197"/>
      <c r="S20" s="197">
        <f t="shared" ref="S20:S24" si="13">Q20+R20</f>
        <v>0</v>
      </c>
      <c r="T20" s="196"/>
      <c r="U20" s="196"/>
      <c r="V20" s="425">
        <f>T20+U20</f>
        <v>0</v>
      </c>
      <c r="W20" s="426">
        <f t="shared" ref="W20:W24" si="14">P20+V20</f>
        <v>0</v>
      </c>
      <c r="X20" s="442">
        <f t="shared" si="4"/>
        <v>0</v>
      </c>
    </row>
    <row r="21" spans="1:24" ht="18.95" customHeight="1" x14ac:dyDescent="0.2">
      <c r="A21" s="199">
        <v>3</v>
      </c>
      <c r="B21" s="201"/>
      <c r="C21" s="196"/>
      <c r="D21" s="196"/>
      <c r="E21" s="197">
        <f t="shared" ref="E21:E24" si="15">C21+D21</f>
        <v>0</v>
      </c>
      <c r="F21" s="197"/>
      <c r="G21" s="197"/>
      <c r="H21" s="197">
        <f t="shared" si="11"/>
        <v>0</v>
      </c>
      <c r="I21" s="196"/>
      <c r="J21" s="196"/>
      <c r="K21" s="425">
        <f t="shared" ref="K21:K24" si="16">I21+J21</f>
        <v>0</v>
      </c>
      <c r="L21" s="426">
        <f t="shared" si="12"/>
        <v>0</v>
      </c>
      <c r="M21" s="445"/>
      <c r="N21" s="196"/>
      <c r="O21" s="196"/>
      <c r="P21" s="197">
        <f t="shared" ref="P21:P24" si="17">N21+O21</f>
        <v>0</v>
      </c>
      <c r="Q21" s="197"/>
      <c r="R21" s="197"/>
      <c r="S21" s="197">
        <f t="shared" si="13"/>
        <v>0</v>
      </c>
      <c r="T21" s="196"/>
      <c r="U21" s="196"/>
      <c r="V21" s="425">
        <f t="shared" ref="V21:V24" si="18">T21+U21</f>
        <v>0</v>
      </c>
      <c r="W21" s="426">
        <f t="shared" si="14"/>
        <v>0</v>
      </c>
      <c r="X21" s="442">
        <f t="shared" si="4"/>
        <v>0</v>
      </c>
    </row>
    <row r="22" spans="1:24" ht="18.95" customHeight="1" x14ac:dyDescent="0.2">
      <c r="A22" s="199">
        <v>4</v>
      </c>
      <c r="B22" s="201"/>
      <c r="C22" s="196"/>
      <c r="D22" s="196"/>
      <c r="E22" s="197">
        <f t="shared" si="15"/>
        <v>0</v>
      </c>
      <c r="F22" s="197"/>
      <c r="G22" s="197"/>
      <c r="H22" s="197">
        <f t="shared" si="11"/>
        <v>0</v>
      </c>
      <c r="I22" s="196"/>
      <c r="J22" s="196"/>
      <c r="K22" s="425">
        <f t="shared" si="16"/>
        <v>0</v>
      </c>
      <c r="L22" s="426">
        <f t="shared" si="12"/>
        <v>0</v>
      </c>
      <c r="M22" s="445"/>
      <c r="N22" s="196"/>
      <c r="O22" s="196"/>
      <c r="P22" s="197">
        <f t="shared" si="17"/>
        <v>0</v>
      </c>
      <c r="Q22" s="197"/>
      <c r="R22" s="197"/>
      <c r="S22" s="197">
        <f t="shared" si="13"/>
        <v>0</v>
      </c>
      <c r="T22" s="196"/>
      <c r="U22" s="196"/>
      <c r="V22" s="425">
        <f t="shared" si="18"/>
        <v>0</v>
      </c>
      <c r="W22" s="426">
        <f t="shared" si="14"/>
        <v>0</v>
      </c>
      <c r="X22" s="442">
        <f t="shared" si="4"/>
        <v>0</v>
      </c>
    </row>
    <row r="23" spans="1:24" ht="18.95" customHeight="1" x14ac:dyDescent="0.2">
      <c r="A23" s="199">
        <v>5</v>
      </c>
      <c r="B23" s="201"/>
      <c r="C23" s="196"/>
      <c r="D23" s="196"/>
      <c r="E23" s="197">
        <f t="shared" si="15"/>
        <v>0</v>
      </c>
      <c r="F23" s="197"/>
      <c r="G23" s="197"/>
      <c r="H23" s="197">
        <f t="shared" si="11"/>
        <v>0</v>
      </c>
      <c r="I23" s="196"/>
      <c r="J23" s="196"/>
      <c r="K23" s="425">
        <f t="shared" si="16"/>
        <v>0</v>
      </c>
      <c r="L23" s="426">
        <f t="shared" si="12"/>
        <v>0</v>
      </c>
      <c r="M23" s="445"/>
      <c r="N23" s="196"/>
      <c r="O23" s="196"/>
      <c r="P23" s="197">
        <f t="shared" si="17"/>
        <v>0</v>
      </c>
      <c r="Q23" s="197"/>
      <c r="R23" s="197"/>
      <c r="S23" s="197">
        <f t="shared" si="13"/>
        <v>0</v>
      </c>
      <c r="T23" s="196"/>
      <c r="U23" s="196"/>
      <c r="V23" s="425">
        <f t="shared" si="18"/>
        <v>0</v>
      </c>
      <c r="W23" s="426">
        <f t="shared" si="14"/>
        <v>0</v>
      </c>
      <c r="X23" s="442">
        <f t="shared" si="4"/>
        <v>0</v>
      </c>
    </row>
    <row r="24" spans="1:24" ht="18.95" customHeight="1" x14ac:dyDescent="0.2">
      <c r="A24" s="422">
        <v>6</v>
      </c>
      <c r="B24" s="423"/>
      <c r="C24" s="290"/>
      <c r="D24" s="195"/>
      <c r="E24" s="148">
        <f t="shared" si="15"/>
        <v>0</v>
      </c>
      <c r="F24" s="148"/>
      <c r="G24" s="424"/>
      <c r="H24" s="424">
        <f t="shared" si="11"/>
        <v>0</v>
      </c>
      <c r="I24" s="290"/>
      <c r="J24" s="195"/>
      <c r="K24" s="435">
        <f t="shared" si="16"/>
        <v>0</v>
      </c>
      <c r="L24" s="426">
        <f t="shared" si="12"/>
        <v>0</v>
      </c>
      <c r="M24" s="445"/>
      <c r="N24" s="290"/>
      <c r="O24" s="195"/>
      <c r="P24" s="148">
        <f t="shared" si="17"/>
        <v>0</v>
      </c>
      <c r="Q24" s="148"/>
      <c r="R24" s="424"/>
      <c r="S24" s="424">
        <f t="shared" si="13"/>
        <v>0</v>
      </c>
      <c r="T24" s="290"/>
      <c r="U24" s="195"/>
      <c r="V24" s="435">
        <f t="shared" si="18"/>
        <v>0</v>
      </c>
      <c r="W24" s="426">
        <f t="shared" si="14"/>
        <v>0</v>
      </c>
      <c r="X24" s="442">
        <f t="shared" si="4"/>
        <v>0</v>
      </c>
    </row>
    <row r="25" spans="1:24" ht="20.100000000000001" customHeight="1" x14ac:dyDescent="0.2">
      <c r="A25" s="1109" t="s">
        <v>722</v>
      </c>
      <c r="B25" s="1109"/>
      <c r="C25" s="421">
        <f>SUM(C19:C23)</f>
        <v>0</v>
      </c>
      <c r="D25" s="421">
        <f t="shared" ref="D25:L25" si="19">SUM(D19:D23)</f>
        <v>0</v>
      </c>
      <c r="E25" s="421">
        <f t="shared" si="19"/>
        <v>0</v>
      </c>
      <c r="F25" s="421">
        <f t="shared" si="19"/>
        <v>0</v>
      </c>
      <c r="G25" s="421">
        <f t="shared" si="19"/>
        <v>0</v>
      </c>
      <c r="H25" s="421">
        <f t="shared" si="19"/>
        <v>0</v>
      </c>
      <c r="I25" s="421">
        <f t="shared" si="19"/>
        <v>0</v>
      </c>
      <c r="J25" s="421">
        <f t="shared" si="19"/>
        <v>0</v>
      </c>
      <c r="K25" s="436">
        <f t="shared" si="19"/>
        <v>0</v>
      </c>
      <c r="L25" s="421">
        <f t="shared" si="19"/>
        <v>0</v>
      </c>
      <c r="M25" s="445"/>
      <c r="N25" s="421">
        <f>SUM(N19:N23)</f>
        <v>0</v>
      </c>
      <c r="O25" s="421">
        <f t="shared" ref="O25:W25" si="20">SUM(O19:O23)</f>
        <v>0</v>
      </c>
      <c r="P25" s="421">
        <f t="shared" si="20"/>
        <v>0</v>
      </c>
      <c r="Q25" s="421">
        <f t="shared" si="20"/>
        <v>0</v>
      </c>
      <c r="R25" s="421">
        <f t="shared" si="20"/>
        <v>0</v>
      </c>
      <c r="S25" s="421">
        <f t="shared" si="20"/>
        <v>0</v>
      </c>
      <c r="T25" s="421">
        <f t="shared" si="20"/>
        <v>0</v>
      </c>
      <c r="U25" s="421">
        <f t="shared" si="20"/>
        <v>0</v>
      </c>
      <c r="V25" s="436">
        <f t="shared" si="20"/>
        <v>0</v>
      </c>
      <c r="W25" s="421">
        <f t="shared" si="20"/>
        <v>0</v>
      </c>
      <c r="X25" s="442">
        <f t="shared" si="4"/>
        <v>0</v>
      </c>
    </row>
    <row r="26" spans="1:24" ht="15" customHeight="1" x14ac:dyDescent="0.2">
      <c r="A26" s="1108" t="s">
        <v>129</v>
      </c>
      <c r="B26" s="1108"/>
      <c r="C26" s="1108"/>
      <c r="D26" s="1108"/>
      <c r="E26" s="1108"/>
      <c r="F26" s="1108"/>
      <c r="G26" s="1108"/>
      <c r="H26" s="1108"/>
      <c r="I26" s="1108"/>
      <c r="J26" s="1108"/>
      <c r="K26" s="1108"/>
      <c r="L26" s="1108"/>
      <c r="M26" s="445"/>
      <c r="N26" s="450"/>
      <c r="O26" s="450"/>
      <c r="P26" s="450"/>
      <c r="Q26" s="450"/>
      <c r="R26" s="450"/>
      <c r="S26" s="450"/>
      <c r="T26" s="450"/>
      <c r="U26" s="450"/>
      <c r="V26" s="450"/>
      <c r="W26" s="450"/>
      <c r="X26" s="441"/>
    </row>
    <row r="27" spans="1:24" ht="18.95" customHeight="1" x14ac:dyDescent="0.2">
      <c r="A27" s="433">
        <v>1</v>
      </c>
      <c r="B27" s="434"/>
      <c r="C27" s="234"/>
      <c r="D27" s="234"/>
      <c r="E27" s="447">
        <f>C27+D27</f>
        <v>0</v>
      </c>
      <c r="F27" s="447"/>
      <c r="G27" s="447"/>
      <c r="H27" s="447">
        <f>F27+G27</f>
        <v>0</v>
      </c>
      <c r="I27" s="234"/>
      <c r="J27" s="234"/>
      <c r="K27" s="448">
        <f>I27+J27</f>
        <v>0</v>
      </c>
      <c r="L27" s="449">
        <f>E27+K27+H27</f>
        <v>0</v>
      </c>
      <c r="M27" s="445"/>
      <c r="N27" s="234"/>
      <c r="O27" s="234"/>
      <c r="P27" s="447">
        <f>N27+O27</f>
        <v>0</v>
      </c>
      <c r="Q27" s="447"/>
      <c r="R27" s="447"/>
      <c r="S27" s="447">
        <f>Q27+R27</f>
        <v>0</v>
      </c>
      <c r="T27" s="234"/>
      <c r="U27" s="234"/>
      <c r="V27" s="448">
        <f>T27+U27</f>
        <v>0</v>
      </c>
      <c r="W27" s="449">
        <f>P27+V27+S27</f>
        <v>0</v>
      </c>
      <c r="X27" s="442">
        <f t="shared" si="4"/>
        <v>0</v>
      </c>
    </row>
    <row r="28" spans="1:24" ht="18.95" customHeight="1" x14ac:dyDescent="0.2">
      <c r="A28" s="199">
        <v>2</v>
      </c>
      <c r="B28" s="201"/>
      <c r="C28" s="196"/>
      <c r="D28" s="196"/>
      <c r="E28" s="197">
        <f>C28+D28</f>
        <v>0</v>
      </c>
      <c r="F28" s="197"/>
      <c r="G28" s="197"/>
      <c r="H28" s="197">
        <f t="shared" ref="H28:H32" si="21">F28+G28</f>
        <v>0</v>
      </c>
      <c r="I28" s="196"/>
      <c r="J28" s="196"/>
      <c r="K28" s="425">
        <f>I28+J28</f>
        <v>0</v>
      </c>
      <c r="L28" s="426">
        <f t="shared" ref="L28:L32" si="22">E28+K28</f>
        <v>0</v>
      </c>
      <c r="M28" s="445"/>
      <c r="N28" s="196"/>
      <c r="O28" s="196"/>
      <c r="P28" s="197">
        <f>N28+O28</f>
        <v>0</v>
      </c>
      <c r="Q28" s="197"/>
      <c r="R28" s="197"/>
      <c r="S28" s="197">
        <f t="shared" ref="S28:S32" si="23">Q28+R28</f>
        <v>0</v>
      </c>
      <c r="T28" s="196"/>
      <c r="U28" s="196"/>
      <c r="V28" s="425">
        <f>T28+U28</f>
        <v>0</v>
      </c>
      <c r="W28" s="426">
        <f t="shared" ref="W28:W32" si="24">P28+V28</f>
        <v>0</v>
      </c>
      <c r="X28" s="442">
        <f t="shared" si="4"/>
        <v>0</v>
      </c>
    </row>
    <row r="29" spans="1:24" ht="18.95" customHeight="1" x14ac:dyDescent="0.2">
      <c r="A29" s="199">
        <v>3</v>
      </c>
      <c r="B29" s="201"/>
      <c r="C29" s="196"/>
      <c r="D29" s="196"/>
      <c r="E29" s="197">
        <f t="shared" ref="E29:E32" si="25">C29+D29</f>
        <v>0</v>
      </c>
      <c r="F29" s="197"/>
      <c r="G29" s="197"/>
      <c r="H29" s="197">
        <f t="shared" si="21"/>
        <v>0</v>
      </c>
      <c r="I29" s="196"/>
      <c r="J29" s="196"/>
      <c r="K29" s="425">
        <f t="shared" ref="K29:K32" si="26">I29+J29</f>
        <v>0</v>
      </c>
      <c r="L29" s="426">
        <f t="shared" si="22"/>
        <v>0</v>
      </c>
      <c r="M29" s="445"/>
      <c r="N29" s="196"/>
      <c r="O29" s="196"/>
      <c r="P29" s="197">
        <f t="shared" ref="P29:P32" si="27">N29+O29</f>
        <v>0</v>
      </c>
      <c r="Q29" s="197"/>
      <c r="R29" s="197"/>
      <c r="S29" s="197">
        <f t="shared" si="23"/>
        <v>0</v>
      </c>
      <c r="T29" s="196"/>
      <c r="U29" s="196"/>
      <c r="V29" s="425">
        <f t="shared" ref="V29:V32" si="28">T29+U29</f>
        <v>0</v>
      </c>
      <c r="W29" s="426">
        <f t="shared" si="24"/>
        <v>0</v>
      </c>
      <c r="X29" s="442">
        <f t="shared" si="4"/>
        <v>0</v>
      </c>
    </row>
    <row r="30" spans="1:24" ht="18.95" customHeight="1" x14ac:dyDescent="0.2">
      <c r="A30" s="199">
        <v>4</v>
      </c>
      <c r="B30" s="201"/>
      <c r="C30" s="196"/>
      <c r="D30" s="196"/>
      <c r="E30" s="197">
        <f t="shared" si="25"/>
        <v>0</v>
      </c>
      <c r="F30" s="197"/>
      <c r="G30" s="197"/>
      <c r="H30" s="197">
        <f t="shared" si="21"/>
        <v>0</v>
      </c>
      <c r="I30" s="196"/>
      <c r="J30" s="196"/>
      <c r="K30" s="425">
        <f t="shared" si="26"/>
        <v>0</v>
      </c>
      <c r="L30" s="426">
        <f t="shared" si="22"/>
        <v>0</v>
      </c>
      <c r="M30" s="445"/>
      <c r="N30" s="196"/>
      <c r="O30" s="196"/>
      <c r="P30" s="197">
        <f t="shared" si="27"/>
        <v>0</v>
      </c>
      <c r="Q30" s="197"/>
      <c r="R30" s="197"/>
      <c r="S30" s="197">
        <f t="shared" si="23"/>
        <v>0</v>
      </c>
      <c r="T30" s="196"/>
      <c r="U30" s="196"/>
      <c r="V30" s="425">
        <f t="shared" si="28"/>
        <v>0</v>
      </c>
      <c r="W30" s="426">
        <f t="shared" si="24"/>
        <v>0</v>
      </c>
      <c r="X30" s="442">
        <f t="shared" si="4"/>
        <v>0</v>
      </c>
    </row>
    <row r="31" spans="1:24" ht="18.95" customHeight="1" x14ac:dyDescent="0.2">
      <c r="A31" s="199">
        <v>5</v>
      </c>
      <c r="B31" s="201"/>
      <c r="C31" s="196"/>
      <c r="D31" s="196"/>
      <c r="E31" s="197">
        <f t="shared" si="25"/>
        <v>0</v>
      </c>
      <c r="F31" s="197"/>
      <c r="G31" s="197"/>
      <c r="H31" s="197">
        <f t="shared" si="21"/>
        <v>0</v>
      </c>
      <c r="I31" s="196"/>
      <c r="J31" s="196"/>
      <c r="K31" s="425">
        <f t="shared" si="26"/>
        <v>0</v>
      </c>
      <c r="L31" s="426">
        <f t="shared" si="22"/>
        <v>0</v>
      </c>
      <c r="M31" s="445"/>
      <c r="N31" s="196"/>
      <c r="O31" s="196"/>
      <c r="P31" s="197">
        <f t="shared" si="27"/>
        <v>0</v>
      </c>
      <c r="Q31" s="197"/>
      <c r="R31" s="197"/>
      <c r="S31" s="197">
        <f t="shared" si="23"/>
        <v>0</v>
      </c>
      <c r="T31" s="196"/>
      <c r="U31" s="196"/>
      <c r="V31" s="425">
        <f t="shared" si="28"/>
        <v>0</v>
      </c>
      <c r="W31" s="426">
        <f t="shared" si="24"/>
        <v>0</v>
      </c>
      <c r="X31" s="442">
        <f t="shared" si="4"/>
        <v>0</v>
      </c>
    </row>
    <row r="32" spans="1:24" ht="18.95" customHeight="1" x14ac:dyDescent="0.2">
      <c r="A32" s="422">
        <v>6</v>
      </c>
      <c r="B32" s="423"/>
      <c r="C32" s="290"/>
      <c r="D32" s="195"/>
      <c r="E32" s="148">
        <f t="shared" si="25"/>
        <v>0</v>
      </c>
      <c r="F32" s="148"/>
      <c r="G32" s="424"/>
      <c r="H32" s="424">
        <f t="shared" si="21"/>
        <v>0</v>
      </c>
      <c r="I32" s="290"/>
      <c r="J32" s="195"/>
      <c r="K32" s="435">
        <f t="shared" si="26"/>
        <v>0</v>
      </c>
      <c r="L32" s="426">
        <f t="shared" si="22"/>
        <v>0</v>
      </c>
      <c r="M32" s="445"/>
      <c r="N32" s="290"/>
      <c r="O32" s="195"/>
      <c r="P32" s="148">
        <f t="shared" si="27"/>
        <v>0</v>
      </c>
      <c r="Q32" s="148"/>
      <c r="R32" s="424"/>
      <c r="S32" s="424">
        <f t="shared" si="23"/>
        <v>0</v>
      </c>
      <c r="T32" s="290"/>
      <c r="U32" s="195"/>
      <c r="V32" s="435">
        <f t="shared" si="28"/>
        <v>0</v>
      </c>
      <c r="W32" s="426">
        <f t="shared" si="24"/>
        <v>0</v>
      </c>
      <c r="X32" s="442">
        <f t="shared" si="4"/>
        <v>0</v>
      </c>
    </row>
    <row r="33" spans="1:24" ht="20.100000000000001" customHeight="1" x14ac:dyDescent="0.2">
      <c r="A33" s="1109" t="s">
        <v>722</v>
      </c>
      <c r="B33" s="1109"/>
      <c r="C33" s="421">
        <f>SUM(C27:C31)</f>
        <v>0</v>
      </c>
      <c r="D33" s="421">
        <f t="shared" ref="D33:L33" si="29">SUM(D27:D31)</f>
        <v>0</v>
      </c>
      <c r="E33" s="421">
        <f t="shared" si="29"/>
        <v>0</v>
      </c>
      <c r="F33" s="421">
        <f t="shared" si="29"/>
        <v>0</v>
      </c>
      <c r="G33" s="421">
        <f t="shared" si="29"/>
        <v>0</v>
      </c>
      <c r="H33" s="421">
        <f t="shared" si="29"/>
        <v>0</v>
      </c>
      <c r="I33" s="421">
        <f t="shared" si="29"/>
        <v>0</v>
      </c>
      <c r="J33" s="421">
        <f t="shared" si="29"/>
        <v>0</v>
      </c>
      <c r="K33" s="436">
        <f t="shared" si="29"/>
        <v>0</v>
      </c>
      <c r="L33" s="421">
        <f t="shared" si="29"/>
        <v>0</v>
      </c>
      <c r="M33" s="445"/>
      <c r="N33" s="421">
        <f>SUM(N27:N31)</f>
        <v>0</v>
      </c>
      <c r="O33" s="421">
        <f t="shared" ref="O33:W33" si="30">SUM(O27:O31)</f>
        <v>0</v>
      </c>
      <c r="P33" s="421">
        <f t="shared" si="30"/>
        <v>0</v>
      </c>
      <c r="Q33" s="421">
        <f t="shared" si="30"/>
        <v>0</v>
      </c>
      <c r="R33" s="421">
        <f t="shared" si="30"/>
        <v>0</v>
      </c>
      <c r="S33" s="421">
        <f t="shared" si="30"/>
        <v>0</v>
      </c>
      <c r="T33" s="421">
        <f t="shared" si="30"/>
        <v>0</v>
      </c>
      <c r="U33" s="421">
        <f t="shared" si="30"/>
        <v>0</v>
      </c>
      <c r="V33" s="436">
        <f t="shared" si="30"/>
        <v>0</v>
      </c>
      <c r="W33" s="421">
        <f t="shared" si="30"/>
        <v>0</v>
      </c>
      <c r="X33" s="442">
        <f t="shared" si="4"/>
        <v>0</v>
      </c>
    </row>
    <row r="34" spans="1:24" ht="15" customHeight="1" x14ac:dyDescent="0.2">
      <c r="A34" s="1108" t="s">
        <v>710</v>
      </c>
      <c r="B34" s="1108"/>
      <c r="C34" s="1108"/>
      <c r="D34" s="1108"/>
      <c r="E34" s="1108"/>
      <c r="F34" s="1108"/>
      <c r="G34" s="1108"/>
      <c r="H34" s="1108"/>
      <c r="I34" s="1108"/>
      <c r="J34" s="1108"/>
      <c r="K34" s="1108"/>
      <c r="L34" s="1108"/>
      <c r="M34" s="445"/>
      <c r="N34" s="450"/>
      <c r="O34" s="450"/>
      <c r="P34" s="450"/>
      <c r="Q34" s="450"/>
      <c r="R34" s="450"/>
      <c r="S34" s="450"/>
      <c r="T34" s="450"/>
      <c r="U34" s="450"/>
      <c r="V34" s="450"/>
      <c r="W34" s="450"/>
      <c r="X34" s="441"/>
    </row>
    <row r="35" spans="1:24" ht="18.95" customHeight="1" x14ac:dyDescent="0.2">
      <c r="A35" s="433">
        <v>1</v>
      </c>
      <c r="B35" s="434"/>
      <c r="C35" s="234"/>
      <c r="D35" s="234"/>
      <c r="E35" s="447">
        <f>C35+D35</f>
        <v>0</v>
      </c>
      <c r="F35" s="447"/>
      <c r="G35" s="447"/>
      <c r="H35" s="447">
        <f>F35+G35</f>
        <v>0</v>
      </c>
      <c r="I35" s="234"/>
      <c r="J35" s="234"/>
      <c r="K35" s="448">
        <f>I35+J35</f>
        <v>0</v>
      </c>
      <c r="L35" s="449">
        <f>E35+K35+H35</f>
        <v>0</v>
      </c>
      <c r="M35" s="445"/>
      <c r="N35" s="234"/>
      <c r="O35" s="234"/>
      <c r="P35" s="447">
        <f>N35+O35</f>
        <v>0</v>
      </c>
      <c r="Q35" s="447"/>
      <c r="R35" s="447"/>
      <c r="S35" s="447">
        <f>Q35+R35</f>
        <v>0</v>
      </c>
      <c r="T35" s="234"/>
      <c r="U35" s="234"/>
      <c r="V35" s="448">
        <f>T35+U35</f>
        <v>0</v>
      </c>
      <c r="W35" s="449">
        <f>P35+V35+S35</f>
        <v>0</v>
      </c>
      <c r="X35" s="442">
        <f t="shared" si="4"/>
        <v>0</v>
      </c>
    </row>
    <row r="36" spans="1:24" ht="18.95" customHeight="1" x14ac:dyDescent="0.2">
      <c r="A36" s="199">
        <v>2</v>
      </c>
      <c r="B36" s="201"/>
      <c r="C36" s="196"/>
      <c r="D36" s="196"/>
      <c r="E36" s="197">
        <f>C36+D36</f>
        <v>0</v>
      </c>
      <c r="F36" s="197"/>
      <c r="G36" s="197"/>
      <c r="H36" s="197">
        <f t="shared" ref="H36:H40" si="31">F36+G36</f>
        <v>0</v>
      </c>
      <c r="I36" s="196"/>
      <c r="J36" s="196"/>
      <c r="K36" s="425">
        <f>I36+J36</f>
        <v>0</v>
      </c>
      <c r="L36" s="426">
        <f t="shared" ref="L36:L40" si="32">E36+K36</f>
        <v>0</v>
      </c>
      <c r="M36" s="445"/>
      <c r="N36" s="196"/>
      <c r="O36" s="196"/>
      <c r="P36" s="197">
        <f>N36+O36</f>
        <v>0</v>
      </c>
      <c r="Q36" s="197"/>
      <c r="R36" s="197"/>
      <c r="S36" s="197">
        <f t="shared" ref="S36:S40" si="33">Q36+R36</f>
        <v>0</v>
      </c>
      <c r="T36" s="196"/>
      <c r="U36" s="196"/>
      <c r="V36" s="425">
        <f>T36+U36</f>
        <v>0</v>
      </c>
      <c r="W36" s="426">
        <f t="shared" ref="W36:W40" si="34">P36+V36</f>
        <v>0</v>
      </c>
      <c r="X36" s="442">
        <f t="shared" si="4"/>
        <v>0</v>
      </c>
    </row>
    <row r="37" spans="1:24" ht="18.95" customHeight="1" x14ac:dyDescent="0.2">
      <c r="A37" s="199">
        <v>3</v>
      </c>
      <c r="B37" s="201"/>
      <c r="C37" s="196"/>
      <c r="D37" s="196"/>
      <c r="E37" s="197">
        <f t="shared" ref="E37:E40" si="35">C37+D37</f>
        <v>0</v>
      </c>
      <c r="F37" s="197"/>
      <c r="G37" s="197"/>
      <c r="H37" s="197">
        <f t="shared" si="31"/>
        <v>0</v>
      </c>
      <c r="I37" s="196"/>
      <c r="J37" s="196"/>
      <c r="K37" s="425">
        <f t="shared" ref="K37:K40" si="36">I37+J37</f>
        <v>0</v>
      </c>
      <c r="L37" s="426">
        <f t="shared" si="32"/>
        <v>0</v>
      </c>
      <c r="M37" s="445"/>
      <c r="N37" s="196"/>
      <c r="O37" s="196"/>
      <c r="P37" s="197">
        <f t="shared" ref="P37:P40" si="37">N37+O37</f>
        <v>0</v>
      </c>
      <c r="Q37" s="197"/>
      <c r="R37" s="197"/>
      <c r="S37" s="197">
        <f t="shared" si="33"/>
        <v>0</v>
      </c>
      <c r="T37" s="196"/>
      <c r="U37" s="196"/>
      <c r="V37" s="425">
        <f t="shared" ref="V37:V40" si="38">T37+U37</f>
        <v>0</v>
      </c>
      <c r="W37" s="426">
        <f t="shared" si="34"/>
        <v>0</v>
      </c>
      <c r="X37" s="442">
        <f t="shared" si="4"/>
        <v>0</v>
      </c>
    </row>
    <row r="38" spans="1:24" ht="18.95" customHeight="1" x14ac:dyDescent="0.2">
      <c r="A38" s="199">
        <v>4</v>
      </c>
      <c r="B38" s="201"/>
      <c r="C38" s="196"/>
      <c r="D38" s="196"/>
      <c r="E38" s="197">
        <f t="shared" si="35"/>
        <v>0</v>
      </c>
      <c r="F38" s="197"/>
      <c r="G38" s="197"/>
      <c r="H38" s="197">
        <f t="shared" si="31"/>
        <v>0</v>
      </c>
      <c r="I38" s="196"/>
      <c r="J38" s="196"/>
      <c r="K38" s="425">
        <f t="shared" si="36"/>
        <v>0</v>
      </c>
      <c r="L38" s="426">
        <f t="shared" si="32"/>
        <v>0</v>
      </c>
      <c r="M38" s="445"/>
      <c r="N38" s="196"/>
      <c r="O38" s="196"/>
      <c r="P38" s="197">
        <f t="shared" si="37"/>
        <v>0</v>
      </c>
      <c r="Q38" s="197"/>
      <c r="R38" s="197"/>
      <c r="S38" s="197">
        <f t="shared" si="33"/>
        <v>0</v>
      </c>
      <c r="T38" s="196"/>
      <c r="U38" s="196"/>
      <c r="V38" s="425">
        <f t="shared" si="38"/>
        <v>0</v>
      </c>
      <c r="W38" s="426">
        <f t="shared" si="34"/>
        <v>0</v>
      </c>
      <c r="X38" s="442">
        <f t="shared" si="4"/>
        <v>0</v>
      </c>
    </row>
    <row r="39" spans="1:24" ht="18.95" customHeight="1" x14ac:dyDescent="0.2">
      <c r="A39" s="199">
        <v>5</v>
      </c>
      <c r="B39" s="201"/>
      <c r="C39" s="196"/>
      <c r="D39" s="196"/>
      <c r="E39" s="197">
        <f t="shared" si="35"/>
        <v>0</v>
      </c>
      <c r="F39" s="197"/>
      <c r="G39" s="197"/>
      <c r="H39" s="197">
        <f t="shared" si="31"/>
        <v>0</v>
      </c>
      <c r="I39" s="196"/>
      <c r="J39" s="196"/>
      <c r="K39" s="425">
        <f t="shared" si="36"/>
        <v>0</v>
      </c>
      <c r="L39" s="426">
        <f t="shared" si="32"/>
        <v>0</v>
      </c>
      <c r="M39" s="445"/>
      <c r="N39" s="196"/>
      <c r="O39" s="196"/>
      <c r="P39" s="197">
        <f t="shared" si="37"/>
        <v>0</v>
      </c>
      <c r="Q39" s="197"/>
      <c r="R39" s="197"/>
      <c r="S39" s="197">
        <f t="shared" si="33"/>
        <v>0</v>
      </c>
      <c r="T39" s="196"/>
      <c r="U39" s="196"/>
      <c r="V39" s="425">
        <f t="shared" si="38"/>
        <v>0</v>
      </c>
      <c r="W39" s="426">
        <f t="shared" si="34"/>
        <v>0</v>
      </c>
      <c r="X39" s="442">
        <f t="shared" si="4"/>
        <v>0</v>
      </c>
    </row>
    <row r="40" spans="1:24" ht="18.95" customHeight="1" x14ac:dyDescent="0.2">
      <c r="A40" s="422">
        <v>6</v>
      </c>
      <c r="B40" s="423"/>
      <c r="C40" s="290"/>
      <c r="D40" s="195"/>
      <c r="E40" s="148">
        <f t="shared" si="35"/>
        <v>0</v>
      </c>
      <c r="F40" s="148"/>
      <c r="G40" s="424"/>
      <c r="H40" s="424">
        <f t="shared" si="31"/>
        <v>0</v>
      </c>
      <c r="I40" s="290"/>
      <c r="J40" s="195"/>
      <c r="K40" s="435">
        <f t="shared" si="36"/>
        <v>0</v>
      </c>
      <c r="L40" s="426">
        <f t="shared" si="32"/>
        <v>0</v>
      </c>
      <c r="M40" s="445"/>
      <c r="N40" s="290"/>
      <c r="O40" s="195"/>
      <c r="P40" s="148">
        <f t="shared" si="37"/>
        <v>0</v>
      </c>
      <c r="Q40" s="148"/>
      <c r="R40" s="424"/>
      <c r="S40" s="424">
        <f t="shared" si="33"/>
        <v>0</v>
      </c>
      <c r="T40" s="290"/>
      <c r="U40" s="195"/>
      <c r="V40" s="435">
        <f t="shared" si="38"/>
        <v>0</v>
      </c>
      <c r="W40" s="426">
        <f t="shared" si="34"/>
        <v>0</v>
      </c>
      <c r="X40" s="442">
        <f t="shared" si="4"/>
        <v>0</v>
      </c>
    </row>
    <row r="41" spans="1:24" ht="20.100000000000001" customHeight="1" x14ac:dyDescent="0.2">
      <c r="A41" s="1109" t="s">
        <v>722</v>
      </c>
      <c r="B41" s="1109"/>
      <c r="C41" s="421">
        <f>SUM(C35:C39)</f>
        <v>0</v>
      </c>
      <c r="D41" s="421">
        <f t="shared" ref="D41:L41" si="39">SUM(D35:D39)</f>
        <v>0</v>
      </c>
      <c r="E41" s="421">
        <f t="shared" si="39"/>
        <v>0</v>
      </c>
      <c r="F41" s="421">
        <f t="shared" si="39"/>
        <v>0</v>
      </c>
      <c r="G41" s="421">
        <f t="shared" si="39"/>
        <v>0</v>
      </c>
      <c r="H41" s="421">
        <f t="shared" si="39"/>
        <v>0</v>
      </c>
      <c r="I41" s="421">
        <f t="shared" si="39"/>
        <v>0</v>
      </c>
      <c r="J41" s="421">
        <f t="shared" si="39"/>
        <v>0</v>
      </c>
      <c r="K41" s="436">
        <f t="shared" si="39"/>
        <v>0</v>
      </c>
      <c r="L41" s="421">
        <f t="shared" si="39"/>
        <v>0</v>
      </c>
      <c r="M41" s="445"/>
      <c r="N41" s="421">
        <f>SUM(N35:N39)</f>
        <v>0</v>
      </c>
      <c r="O41" s="421">
        <f t="shared" ref="O41:W41" si="40">SUM(O35:O39)</f>
        <v>0</v>
      </c>
      <c r="P41" s="421">
        <f t="shared" si="40"/>
        <v>0</v>
      </c>
      <c r="Q41" s="421">
        <f t="shared" si="40"/>
        <v>0</v>
      </c>
      <c r="R41" s="421">
        <f t="shared" si="40"/>
        <v>0</v>
      </c>
      <c r="S41" s="421">
        <f t="shared" si="40"/>
        <v>0</v>
      </c>
      <c r="T41" s="421">
        <f t="shared" si="40"/>
        <v>0</v>
      </c>
      <c r="U41" s="421">
        <f t="shared" si="40"/>
        <v>0</v>
      </c>
      <c r="V41" s="436">
        <f t="shared" si="40"/>
        <v>0</v>
      </c>
      <c r="W41" s="421">
        <f t="shared" si="40"/>
        <v>0</v>
      </c>
      <c r="X41" s="442">
        <f t="shared" si="4"/>
        <v>0</v>
      </c>
    </row>
    <row r="42" spans="1:24" ht="15" customHeight="1" x14ac:dyDescent="0.2">
      <c r="A42" s="1108" t="s">
        <v>820</v>
      </c>
      <c r="B42" s="1108"/>
      <c r="C42" s="1108"/>
      <c r="D42" s="1108"/>
      <c r="E42" s="1108"/>
      <c r="F42" s="1108"/>
      <c r="G42" s="1108"/>
      <c r="H42" s="1108"/>
      <c r="I42" s="1108"/>
      <c r="J42" s="1108"/>
      <c r="K42" s="1108"/>
      <c r="L42" s="1108"/>
      <c r="M42" s="445"/>
      <c r="N42" s="450"/>
      <c r="O42" s="450"/>
      <c r="P42" s="450"/>
      <c r="Q42" s="450"/>
      <c r="R42" s="450"/>
      <c r="S42" s="450"/>
      <c r="T42" s="450"/>
      <c r="U42" s="450"/>
      <c r="V42" s="450"/>
      <c r="W42" s="450"/>
      <c r="X42" s="441"/>
    </row>
    <row r="43" spans="1:24" ht="18.95" customHeight="1" x14ac:dyDescent="0.2">
      <c r="A43" s="433">
        <v>1</v>
      </c>
      <c r="B43" s="434"/>
      <c r="C43" s="234"/>
      <c r="D43" s="234"/>
      <c r="E43" s="447">
        <f>C43+D43</f>
        <v>0</v>
      </c>
      <c r="F43" s="447"/>
      <c r="G43" s="447"/>
      <c r="H43" s="447">
        <f>F43+G43</f>
        <v>0</v>
      </c>
      <c r="I43" s="234"/>
      <c r="J43" s="234"/>
      <c r="K43" s="448">
        <f>I43+J43</f>
        <v>0</v>
      </c>
      <c r="L43" s="449">
        <f>E43+K43+H43</f>
        <v>0</v>
      </c>
      <c r="M43" s="445"/>
      <c r="N43" s="234"/>
      <c r="O43" s="234"/>
      <c r="P43" s="447">
        <f>N43+O43</f>
        <v>0</v>
      </c>
      <c r="Q43" s="447"/>
      <c r="R43" s="447"/>
      <c r="S43" s="447">
        <f>Q43+R43</f>
        <v>0</v>
      </c>
      <c r="T43" s="234"/>
      <c r="U43" s="234"/>
      <c r="V43" s="448">
        <f>T43+U43</f>
        <v>0</v>
      </c>
      <c r="W43" s="449">
        <f>P43+V43+S43</f>
        <v>0</v>
      </c>
      <c r="X43" s="442">
        <f t="shared" si="4"/>
        <v>0</v>
      </c>
    </row>
    <row r="44" spans="1:24" ht="18.95" customHeight="1" x14ac:dyDescent="0.2">
      <c r="A44" s="199">
        <v>2</v>
      </c>
      <c r="B44" s="201"/>
      <c r="C44" s="196"/>
      <c r="D44" s="196"/>
      <c r="E44" s="197">
        <f>C44+D44</f>
        <v>0</v>
      </c>
      <c r="F44" s="197"/>
      <c r="G44" s="197"/>
      <c r="H44" s="197">
        <f t="shared" ref="H44:H48" si="41">F44+G44</f>
        <v>0</v>
      </c>
      <c r="I44" s="196"/>
      <c r="J44" s="196"/>
      <c r="K44" s="425">
        <f>I44+J44</f>
        <v>0</v>
      </c>
      <c r="L44" s="426">
        <f t="shared" ref="L44:L48" si="42">E44+K44</f>
        <v>0</v>
      </c>
      <c r="M44" s="445"/>
      <c r="N44" s="196"/>
      <c r="O44" s="196"/>
      <c r="P44" s="197">
        <f>N44+O44</f>
        <v>0</v>
      </c>
      <c r="Q44" s="197"/>
      <c r="R44" s="197"/>
      <c r="S44" s="197">
        <f t="shared" ref="S44:S48" si="43">Q44+R44</f>
        <v>0</v>
      </c>
      <c r="T44" s="196"/>
      <c r="U44" s="196"/>
      <c r="V44" s="425">
        <f>T44+U44</f>
        <v>0</v>
      </c>
      <c r="W44" s="426">
        <f t="shared" ref="W44:W48" si="44">P44+V44</f>
        <v>0</v>
      </c>
      <c r="X44" s="442">
        <f t="shared" si="4"/>
        <v>0</v>
      </c>
    </row>
    <row r="45" spans="1:24" ht="18.95" customHeight="1" x14ac:dyDescent="0.2">
      <c r="A45" s="199">
        <v>3</v>
      </c>
      <c r="B45" s="201"/>
      <c r="C45" s="524"/>
      <c r="D45" s="196"/>
      <c r="E45" s="197">
        <f t="shared" ref="E45:E48" si="45">C45+D45</f>
        <v>0</v>
      </c>
      <c r="F45" s="197"/>
      <c r="G45" s="197"/>
      <c r="H45" s="197">
        <f t="shared" si="41"/>
        <v>0</v>
      </c>
      <c r="I45" s="196"/>
      <c r="J45" s="196"/>
      <c r="K45" s="425">
        <f t="shared" ref="K45:K48" si="46">I45+J45</f>
        <v>0</v>
      </c>
      <c r="L45" s="426">
        <f t="shared" si="42"/>
        <v>0</v>
      </c>
      <c r="M45" s="445"/>
      <c r="N45" s="196"/>
      <c r="O45" s="196"/>
      <c r="P45" s="197">
        <f t="shared" ref="P45:P48" si="47">N45+O45</f>
        <v>0</v>
      </c>
      <c r="Q45" s="197"/>
      <c r="R45" s="197"/>
      <c r="S45" s="197">
        <f t="shared" si="43"/>
        <v>0</v>
      </c>
      <c r="T45" s="196"/>
      <c r="U45" s="196"/>
      <c r="V45" s="425">
        <f t="shared" ref="V45:V48" si="48">T45+U45</f>
        <v>0</v>
      </c>
      <c r="W45" s="426">
        <f t="shared" si="44"/>
        <v>0</v>
      </c>
      <c r="X45" s="442">
        <f t="shared" si="4"/>
        <v>0</v>
      </c>
    </row>
    <row r="46" spans="1:24" ht="18.95" customHeight="1" x14ac:dyDescent="0.2">
      <c r="A46" s="199">
        <v>4</v>
      </c>
      <c r="B46" s="201"/>
      <c r="C46" s="196"/>
      <c r="D46" s="196"/>
      <c r="E46" s="197">
        <f t="shared" si="45"/>
        <v>0</v>
      </c>
      <c r="F46" s="197"/>
      <c r="G46" s="197"/>
      <c r="H46" s="197">
        <f t="shared" si="41"/>
        <v>0</v>
      </c>
      <c r="I46" s="196"/>
      <c r="J46" s="196"/>
      <c r="K46" s="425">
        <f t="shared" si="46"/>
        <v>0</v>
      </c>
      <c r="L46" s="426">
        <f t="shared" si="42"/>
        <v>0</v>
      </c>
      <c r="M46" s="445"/>
      <c r="N46" s="196"/>
      <c r="O46" s="196"/>
      <c r="P46" s="197">
        <f t="shared" si="47"/>
        <v>0</v>
      </c>
      <c r="Q46" s="197"/>
      <c r="R46" s="197"/>
      <c r="S46" s="197">
        <f t="shared" si="43"/>
        <v>0</v>
      </c>
      <c r="T46" s="196"/>
      <c r="U46" s="196"/>
      <c r="V46" s="425">
        <f t="shared" si="48"/>
        <v>0</v>
      </c>
      <c r="W46" s="426">
        <f t="shared" si="44"/>
        <v>0</v>
      </c>
      <c r="X46" s="442">
        <f t="shared" si="4"/>
        <v>0</v>
      </c>
    </row>
    <row r="47" spans="1:24" ht="18.95" customHeight="1" x14ac:dyDescent="0.2">
      <c r="A47" s="199">
        <v>5</v>
      </c>
      <c r="B47" s="201"/>
      <c r="C47" s="196"/>
      <c r="D47" s="196"/>
      <c r="E47" s="197">
        <f t="shared" si="45"/>
        <v>0</v>
      </c>
      <c r="F47" s="197"/>
      <c r="G47" s="197"/>
      <c r="H47" s="197">
        <f t="shared" si="41"/>
        <v>0</v>
      </c>
      <c r="I47" s="196"/>
      <c r="J47" s="196"/>
      <c r="K47" s="425">
        <f t="shared" si="46"/>
        <v>0</v>
      </c>
      <c r="L47" s="426">
        <f t="shared" si="42"/>
        <v>0</v>
      </c>
      <c r="M47" s="445"/>
      <c r="N47" s="196"/>
      <c r="O47" s="196"/>
      <c r="P47" s="197">
        <f t="shared" si="47"/>
        <v>0</v>
      </c>
      <c r="Q47" s="197"/>
      <c r="R47" s="197"/>
      <c r="S47" s="197">
        <f t="shared" si="43"/>
        <v>0</v>
      </c>
      <c r="T47" s="196"/>
      <c r="U47" s="196"/>
      <c r="V47" s="425">
        <f t="shared" si="48"/>
        <v>0</v>
      </c>
      <c r="W47" s="426">
        <f t="shared" si="44"/>
        <v>0</v>
      </c>
      <c r="X47" s="442">
        <f t="shared" si="4"/>
        <v>0</v>
      </c>
    </row>
    <row r="48" spans="1:24" ht="18.95" customHeight="1" x14ac:dyDescent="0.2">
      <c r="A48" s="422">
        <v>6</v>
      </c>
      <c r="B48" s="423"/>
      <c r="C48" s="290"/>
      <c r="D48" s="195"/>
      <c r="E48" s="148">
        <f t="shared" si="45"/>
        <v>0</v>
      </c>
      <c r="F48" s="148"/>
      <c r="G48" s="424"/>
      <c r="H48" s="424">
        <f t="shared" si="41"/>
        <v>0</v>
      </c>
      <c r="I48" s="290"/>
      <c r="J48" s="195"/>
      <c r="K48" s="435">
        <f t="shared" si="46"/>
        <v>0</v>
      </c>
      <c r="L48" s="426">
        <f t="shared" si="42"/>
        <v>0</v>
      </c>
      <c r="M48" s="445"/>
      <c r="N48" s="290"/>
      <c r="O48" s="195"/>
      <c r="P48" s="148">
        <f t="shared" si="47"/>
        <v>0</v>
      </c>
      <c r="Q48" s="148"/>
      <c r="R48" s="424"/>
      <c r="S48" s="424">
        <f t="shared" si="43"/>
        <v>0</v>
      </c>
      <c r="T48" s="290"/>
      <c r="U48" s="195"/>
      <c r="V48" s="435">
        <f t="shared" si="48"/>
        <v>0</v>
      </c>
      <c r="W48" s="426">
        <f t="shared" si="44"/>
        <v>0</v>
      </c>
      <c r="X48" s="442">
        <f t="shared" si="4"/>
        <v>0</v>
      </c>
    </row>
    <row r="49" spans="1:24" ht="20.100000000000001" customHeight="1" x14ac:dyDescent="0.2">
      <c r="A49" s="1109" t="s">
        <v>722</v>
      </c>
      <c r="B49" s="1109"/>
      <c r="C49" s="421">
        <f>SUM(C43:C47)</f>
        <v>0</v>
      </c>
      <c r="D49" s="421">
        <f t="shared" ref="D49:L49" si="49">SUM(D43:D47)</f>
        <v>0</v>
      </c>
      <c r="E49" s="421">
        <f t="shared" si="49"/>
        <v>0</v>
      </c>
      <c r="F49" s="421">
        <f t="shared" si="49"/>
        <v>0</v>
      </c>
      <c r="G49" s="421">
        <f t="shared" si="49"/>
        <v>0</v>
      </c>
      <c r="H49" s="421">
        <f t="shared" si="49"/>
        <v>0</v>
      </c>
      <c r="I49" s="421">
        <f t="shared" si="49"/>
        <v>0</v>
      </c>
      <c r="J49" s="421">
        <f t="shared" si="49"/>
        <v>0</v>
      </c>
      <c r="K49" s="436">
        <f t="shared" si="49"/>
        <v>0</v>
      </c>
      <c r="L49" s="421">
        <f t="shared" si="49"/>
        <v>0</v>
      </c>
      <c r="M49" s="445"/>
      <c r="N49" s="421">
        <f>SUM(N43:N47)</f>
        <v>0</v>
      </c>
      <c r="O49" s="421">
        <f t="shared" ref="O49:W49" si="50">SUM(O43:O47)</f>
        <v>0</v>
      </c>
      <c r="P49" s="421">
        <f t="shared" si="50"/>
        <v>0</v>
      </c>
      <c r="Q49" s="421">
        <f t="shared" si="50"/>
        <v>0</v>
      </c>
      <c r="R49" s="421">
        <f t="shared" si="50"/>
        <v>0</v>
      </c>
      <c r="S49" s="421">
        <f t="shared" si="50"/>
        <v>0</v>
      </c>
      <c r="T49" s="421">
        <f t="shared" si="50"/>
        <v>0</v>
      </c>
      <c r="U49" s="421">
        <f t="shared" si="50"/>
        <v>0</v>
      </c>
      <c r="V49" s="436">
        <f t="shared" si="50"/>
        <v>0</v>
      </c>
      <c r="W49" s="421">
        <f t="shared" si="50"/>
        <v>0</v>
      </c>
      <c r="X49" s="442">
        <f t="shared" si="4"/>
        <v>0</v>
      </c>
    </row>
    <row r="50" spans="1:24" ht="15" customHeight="1" x14ac:dyDescent="0.2">
      <c r="A50" s="1108" t="s">
        <v>711</v>
      </c>
      <c r="B50" s="1108"/>
      <c r="C50" s="1108"/>
      <c r="D50" s="1108"/>
      <c r="E50" s="1108"/>
      <c r="F50" s="1108"/>
      <c r="G50" s="1108"/>
      <c r="H50" s="1108"/>
      <c r="I50" s="1108"/>
      <c r="J50" s="1108"/>
      <c r="K50" s="1108"/>
      <c r="L50" s="1108"/>
      <c r="M50" s="445"/>
      <c r="N50" s="450"/>
      <c r="O50" s="450"/>
      <c r="P50" s="450"/>
      <c r="Q50" s="450"/>
      <c r="R50" s="450"/>
      <c r="S50" s="450"/>
      <c r="T50" s="450"/>
      <c r="U50" s="450"/>
      <c r="V50" s="450"/>
      <c r="W50" s="450"/>
      <c r="X50" s="441"/>
    </row>
    <row r="51" spans="1:24" ht="20.100000000000001" customHeight="1" x14ac:dyDescent="0.2">
      <c r="A51" s="433">
        <v>1</v>
      </c>
      <c r="B51" s="434"/>
      <c r="C51" s="234"/>
      <c r="D51" s="234"/>
      <c r="E51" s="447">
        <f>C51+D51</f>
        <v>0</v>
      </c>
      <c r="F51" s="447"/>
      <c r="G51" s="447"/>
      <c r="H51" s="447">
        <f>F51+G51</f>
        <v>0</v>
      </c>
      <c r="I51" s="234"/>
      <c r="J51" s="234"/>
      <c r="K51" s="448">
        <f>I51+J51</f>
        <v>0</v>
      </c>
      <c r="L51" s="449">
        <f>E51+K51+H51</f>
        <v>0</v>
      </c>
      <c r="M51" s="445"/>
      <c r="N51" s="234"/>
      <c r="O51" s="234"/>
      <c r="P51" s="447">
        <f>N51+O51</f>
        <v>0</v>
      </c>
      <c r="Q51" s="447"/>
      <c r="R51" s="447"/>
      <c r="S51" s="447">
        <f>Q51+R51</f>
        <v>0</v>
      </c>
      <c r="T51" s="234"/>
      <c r="U51" s="234"/>
      <c r="V51" s="448">
        <f>T51+U51</f>
        <v>0</v>
      </c>
      <c r="W51" s="449">
        <f>P51+V51+S51</f>
        <v>0</v>
      </c>
      <c r="X51" s="442">
        <f t="shared" si="4"/>
        <v>0</v>
      </c>
    </row>
    <row r="52" spans="1:24" ht="20.100000000000001" customHeight="1" x14ac:dyDescent="0.2">
      <c r="A52" s="199">
        <v>2</v>
      </c>
      <c r="B52" s="201"/>
      <c r="C52" s="196"/>
      <c r="D52" s="196"/>
      <c r="E52" s="197">
        <f>C52+D52</f>
        <v>0</v>
      </c>
      <c r="F52" s="197"/>
      <c r="G52" s="197"/>
      <c r="H52" s="197">
        <f t="shared" ref="H52:H56" si="51">F52+G52</f>
        <v>0</v>
      </c>
      <c r="I52" s="196"/>
      <c r="J52" s="196"/>
      <c r="K52" s="425">
        <f>I52+J52</f>
        <v>0</v>
      </c>
      <c r="L52" s="426">
        <f t="shared" ref="L52:L56" si="52">E52+K52</f>
        <v>0</v>
      </c>
      <c r="M52" s="445"/>
      <c r="N52" s="196"/>
      <c r="O52" s="196"/>
      <c r="P52" s="197">
        <f>N52+O52</f>
        <v>0</v>
      </c>
      <c r="Q52" s="197"/>
      <c r="R52" s="197"/>
      <c r="S52" s="197">
        <f t="shared" ref="S52:S56" si="53">Q52+R52</f>
        <v>0</v>
      </c>
      <c r="T52" s="196"/>
      <c r="U52" s="196"/>
      <c r="V52" s="425">
        <f>T52+U52</f>
        <v>0</v>
      </c>
      <c r="W52" s="426">
        <f t="shared" ref="W52:W56" si="54">P52+V52</f>
        <v>0</v>
      </c>
      <c r="X52" s="442">
        <f t="shared" si="4"/>
        <v>0</v>
      </c>
    </row>
    <row r="53" spans="1:24" ht="20.100000000000001" customHeight="1" x14ac:dyDescent="0.2">
      <c r="A53" s="199">
        <v>3</v>
      </c>
      <c r="B53" s="201"/>
      <c r="C53" s="196"/>
      <c r="D53" s="196"/>
      <c r="E53" s="197">
        <f t="shared" ref="E53:E56" si="55">C53+D53</f>
        <v>0</v>
      </c>
      <c r="F53" s="197"/>
      <c r="G53" s="197"/>
      <c r="H53" s="197">
        <f t="shared" si="51"/>
        <v>0</v>
      </c>
      <c r="I53" s="196"/>
      <c r="J53" s="196"/>
      <c r="K53" s="425">
        <f t="shared" ref="K53:K56" si="56">I53+J53</f>
        <v>0</v>
      </c>
      <c r="L53" s="426">
        <f t="shared" si="52"/>
        <v>0</v>
      </c>
      <c r="M53" s="445"/>
      <c r="N53" s="196"/>
      <c r="O53" s="196"/>
      <c r="P53" s="197">
        <f t="shared" ref="P53:P56" si="57">N53+O53</f>
        <v>0</v>
      </c>
      <c r="Q53" s="197"/>
      <c r="R53" s="197"/>
      <c r="S53" s="197">
        <f t="shared" si="53"/>
        <v>0</v>
      </c>
      <c r="T53" s="196"/>
      <c r="U53" s="196"/>
      <c r="V53" s="425">
        <f t="shared" ref="V53:V56" si="58">T53+U53</f>
        <v>0</v>
      </c>
      <c r="W53" s="426">
        <f t="shared" si="54"/>
        <v>0</v>
      </c>
      <c r="X53" s="442">
        <f t="shared" si="4"/>
        <v>0</v>
      </c>
    </row>
    <row r="54" spans="1:24" ht="20.100000000000001" customHeight="1" x14ac:dyDescent="0.2">
      <c r="A54" s="199">
        <v>4</v>
      </c>
      <c r="B54" s="201"/>
      <c r="C54" s="196"/>
      <c r="D54" s="196"/>
      <c r="E54" s="197">
        <f t="shared" si="55"/>
        <v>0</v>
      </c>
      <c r="F54" s="197"/>
      <c r="G54" s="197"/>
      <c r="H54" s="197">
        <f t="shared" si="51"/>
        <v>0</v>
      </c>
      <c r="I54" s="196"/>
      <c r="J54" s="196"/>
      <c r="K54" s="425">
        <f t="shared" si="56"/>
        <v>0</v>
      </c>
      <c r="L54" s="426">
        <f t="shared" si="52"/>
        <v>0</v>
      </c>
      <c r="M54" s="445"/>
      <c r="N54" s="196"/>
      <c r="O54" s="196"/>
      <c r="P54" s="197">
        <f t="shared" si="57"/>
        <v>0</v>
      </c>
      <c r="Q54" s="197"/>
      <c r="R54" s="197"/>
      <c r="S54" s="197">
        <f t="shared" si="53"/>
        <v>0</v>
      </c>
      <c r="T54" s="196"/>
      <c r="U54" s="196"/>
      <c r="V54" s="425">
        <f t="shared" si="58"/>
        <v>0</v>
      </c>
      <c r="W54" s="426">
        <f t="shared" si="54"/>
        <v>0</v>
      </c>
      <c r="X54" s="442">
        <f t="shared" si="4"/>
        <v>0</v>
      </c>
    </row>
    <row r="55" spans="1:24" ht="20.100000000000001" customHeight="1" x14ac:dyDescent="0.2">
      <c r="A55" s="199">
        <v>5</v>
      </c>
      <c r="B55" s="201"/>
      <c r="C55" s="196"/>
      <c r="D55" s="196"/>
      <c r="E55" s="197">
        <f t="shared" si="55"/>
        <v>0</v>
      </c>
      <c r="F55" s="197"/>
      <c r="G55" s="197"/>
      <c r="H55" s="197">
        <f t="shared" si="51"/>
        <v>0</v>
      </c>
      <c r="I55" s="196"/>
      <c r="J55" s="196"/>
      <c r="K55" s="425">
        <f t="shared" si="56"/>
        <v>0</v>
      </c>
      <c r="L55" s="426">
        <f t="shared" si="52"/>
        <v>0</v>
      </c>
      <c r="M55" s="445"/>
      <c r="N55" s="196"/>
      <c r="O55" s="196"/>
      <c r="P55" s="197">
        <f t="shared" si="57"/>
        <v>0</v>
      </c>
      <c r="Q55" s="197"/>
      <c r="R55" s="197"/>
      <c r="S55" s="197">
        <f t="shared" si="53"/>
        <v>0</v>
      </c>
      <c r="T55" s="196"/>
      <c r="U55" s="196"/>
      <c r="V55" s="425">
        <f t="shared" si="58"/>
        <v>0</v>
      </c>
      <c r="W55" s="426">
        <f t="shared" si="54"/>
        <v>0</v>
      </c>
      <c r="X55" s="442">
        <f t="shared" si="4"/>
        <v>0</v>
      </c>
    </row>
    <row r="56" spans="1:24" ht="20.100000000000001" customHeight="1" x14ac:dyDescent="0.2">
      <c r="A56" s="422">
        <v>6</v>
      </c>
      <c r="B56" s="423"/>
      <c r="C56" s="290"/>
      <c r="D56" s="195"/>
      <c r="E56" s="148">
        <f t="shared" si="55"/>
        <v>0</v>
      </c>
      <c r="F56" s="148"/>
      <c r="G56" s="424"/>
      <c r="H56" s="424">
        <f t="shared" si="51"/>
        <v>0</v>
      </c>
      <c r="I56" s="290"/>
      <c r="J56" s="195"/>
      <c r="K56" s="435">
        <f t="shared" si="56"/>
        <v>0</v>
      </c>
      <c r="L56" s="426">
        <f t="shared" si="52"/>
        <v>0</v>
      </c>
      <c r="M56" s="445"/>
      <c r="N56" s="290"/>
      <c r="O56" s="195"/>
      <c r="P56" s="148">
        <f t="shared" si="57"/>
        <v>0</v>
      </c>
      <c r="Q56" s="148"/>
      <c r="R56" s="424"/>
      <c r="S56" s="424">
        <f t="shared" si="53"/>
        <v>0</v>
      </c>
      <c r="T56" s="290"/>
      <c r="U56" s="195"/>
      <c r="V56" s="435">
        <f t="shared" si="58"/>
        <v>0</v>
      </c>
      <c r="W56" s="426">
        <f t="shared" si="54"/>
        <v>0</v>
      </c>
      <c r="X56" s="442">
        <f t="shared" si="4"/>
        <v>0</v>
      </c>
    </row>
    <row r="57" spans="1:24" ht="20.100000000000001" customHeight="1" x14ac:dyDescent="0.2">
      <c r="A57" s="1109" t="s">
        <v>722</v>
      </c>
      <c r="B57" s="1109"/>
      <c r="C57" s="421">
        <f>SUM(C51:C55)</f>
        <v>0</v>
      </c>
      <c r="D57" s="421">
        <f t="shared" ref="D57:L57" si="59">SUM(D51:D55)</f>
        <v>0</v>
      </c>
      <c r="E57" s="421">
        <f t="shared" si="59"/>
        <v>0</v>
      </c>
      <c r="F57" s="421">
        <f t="shared" si="59"/>
        <v>0</v>
      </c>
      <c r="G57" s="421">
        <f t="shared" si="59"/>
        <v>0</v>
      </c>
      <c r="H57" s="421">
        <f t="shared" si="59"/>
        <v>0</v>
      </c>
      <c r="I57" s="421">
        <f t="shared" si="59"/>
        <v>0</v>
      </c>
      <c r="J57" s="421">
        <f t="shared" si="59"/>
        <v>0</v>
      </c>
      <c r="K57" s="436">
        <f t="shared" si="59"/>
        <v>0</v>
      </c>
      <c r="L57" s="421">
        <f t="shared" si="59"/>
        <v>0</v>
      </c>
      <c r="M57" s="445"/>
      <c r="N57" s="421">
        <f>SUM(N51:N55)</f>
        <v>0</v>
      </c>
      <c r="O57" s="421">
        <f t="shared" ref="O57:W57" si="60">SUM(O51:O55)</f>
        <v>0</v>
      </c>
      <c r="P57" s="421">
        <f t="shared" si="60"/>
        <v>0</v>
      </c>
      <c r="Q57" s="421">
        <f t="shared" si="60"/>
        <v>0</v>
      </c>
      <c r="R57" s="421">
        <f t="shared" si="60"/>
        <v>0</v>
      </c>
      <c r="S57" s="421">
        <f t="shared" si="60"/>
        <v>0</v>
      </c>
      <c r="T57" s="421">
        <f t="shared" si="60"/>
        <v>0</v>
      </c>
      <c r="U57" s="421">
        <f t="shared" si="60"/>
        <v>0</v>
      </c>
      <c r="V57" s="436">
        <f t="shared" si="60"/>
        <v>0</v>
      </c>
      <c r="W57" s="421">
        <f t="shared" si="60"/>
        <v>0</v>
      </c>
      <c r="X57" s="442">
        <f t="shared" si="4"/>
        <v>0</v>
      </c>
    </row>
    <row r="58" spans="1:24" ht="15" customHeight="1" x14ac:dyDescent="0.2">
      <c r="A58" s="1108" t="s">
        <v>125</v>
      </c>
      <c r="B58" s="1108"/>
      <c r="C58" s="1108"/>
      <c r="D58" s="1108"/>
      <c r="E58" s="1108"/>
      <c r="F58" s="1108"/>
      <c r="G58" s="1108"/>
      <c r="H58" s="1108"/>
      <c r="I58" s="1108"/>
      <c r="J58" s="1108"/>
      <c r="K58" s="1108"/>
      <c r="L58" s="1108"/>
      <c r="M58" s="445"/>
      <c r="N58" s="450"/>
      <c r="O58" s="450"/>
      <c r="P58" s="450"/>
      <c r="Q58" s="450"/>
      <c r="R58" s="450"/>
      <c r="S58" s="450"/>
      <c r="T58" s="450"/>
      <c r="U58" s="450"/>
      <c r="V58" s="450"/>
      <c r="W58" s="450"/>
      <c r="X58" s="441"/>
    </row>
    <row r="59" spans="1:24" ht="20.100000000000001" customHeight="1" x14ac:dyDescent="0.2">
      <c r="A59" s="433">
        <v>1</v>
      </c>
      <c r="B59" s="434"/>
      <c r="C59" s="234"/>
      <c r="D59" s="234"/>
      <c r="E59" s="447">
        <f>C59+D59</f>
        <v>0</v>
      </c>
      <c r="F59" s="447"/>
      <c r="G59" s="447"/>
      <c r="H59" s="447">
        <f>F59+G59</f>
        <v>0</v>
      </c>
      <c r="I59" s="234"/>
      <c r="J59" s="234"/>
      <c r="K59" s="448">
        <f>I59+J59</f>
        <v>0</v>
      </c>
      <c r="L59" s="449">
        <f>E59+K59+H59</f>
        <v>0</v>
      </c>
      <c r="M59" s="445"/>
      <c r="N59" s="234"/>
      <c r="O59" s="234"/>
      <c r="P59" s="447">
        <f>N59+O59</f>
        <v>0</v>
      </c>
      <c r="Q59" s="447"/>
      <c r="R59" s="447"/>
      <c r="S59" s="447">
        <f>Q59+R59</f>
        <v>0</v>
      </c>
      <c r="T59" s="234"/>
      <c r="U59" s="234"/>
      <c r="V59" s="448">
        <f>T59+U59</f>
        <v>0</v>
      </c>
      <c r="W59" s="449">
        <f>P59+V59+S59</f>
        <v>0</v>
      </c>
      <c r="X59" s="442">
        <f t="shared" si="4"/>
        <v>0</v>
      </c>
    </row>
    <row r="60" spans="1:24" ht="20.100000000000001" customHeight="1" x14ac:dyDescent="0.2">
      <c r="A60" s="199">
        <v>2</v>
      </c>
      <c r="B60" s="201"/>
      <c r="C60" s="196"/>
      <c r="D60" s="196"/>
      <c r="E60" s="197">
        <f>C60+D60</f>
        <v>0</v>
      </c>
      <c r="F60" s="197"/>
      <c r="G60" s="197"/>
      <c r="H60" s="197">
        <f t="shared" ref="H60:H64" si="61">F60+G60</f>
        <v>0</v>
      </c>
      <c r="I60" s="196"/>
      <c r="J60" s="196"/>
      <c r="K60" s="425">
        <f>I60+J60</f>
        <v>0</v>
      </c>
      <c r="L60" s="426">
        <f t="shared" ref="L60:L64" si="62">E60+K60</f>
        <v>0</v>
      </c>
      <c r="M60" s="445"/>
      <c r="N60" s="196"/>
      <c r="O60" s="196"/>
      <c r="P60" s="197">
        <f>N60+O60</f>
        <v>0</v>
      </c>
      <c r="Q60" s="197"/>
      <c r="R60" s="197"/>
      <c r="S60" s="197">
        <f t="shared" ref="S60:S64" si="63">Q60+R60</f>
        <v>0</v>
      </c>
      <c r="T60" s="196"/>
      <c r="U60" s="196"/>
      <c r="V60" s="425">
        <f>T60+U60</f>
        <v>0</v>
      </c>
      <c r="W60" s="426">
        <f t="shared" ref="W60:W64" si="64">P60+V60</f>
        <v>0</v>
      </c>
      <c r="X60" s="442">
        <f t="shared" si="4"/>
        <v>0</v>
      </c>
    </row>
    <row r="61" spans="1:24" ht="20.100000000000001" customHeight="1" x14ac:dyDescent="0.2">
      <c r="A61" s="199">
        <v>3</v>
      </c>
      <c r="B61" s="201"/>
      <c r="C61" s="196"/>
      <c r="D61" s="196"/>
      <c r="E61" s="197">
        <f t="shared" ref="E61:E64" si="65">C61+D61</f>
        <v>0</v>
      </c>
      <c r="F61" s="197"/>
      <c r="G61" s="197"/>
      <c r="H61" s="197">
        <f t="shared" si="61"/>
        <v>0</v>
      </c>
      <c r="I61" s="196"/>
      <c r="J61" s="196"/>
      <c r="K61" s="425">
        <f t="shared" ref="K61:K64" si="66">I61+J61</f>
        <v>0</v>
      </c>
      <c r="L61" s="426">
        <f t="shared" si="62"/>
        <v>0</v>
      </c>
      <c r="M61" s="445"/>
      <c r="N61" s="196"/>
      <c r="O61" s="196"/>
      <c r="P61" s="197">
        <f t="shared" ref="P61:P64" si="67">N61+O61</f>
        <v>0</v>
      </c>
      <c r="Q61" s="197"/>
      <c r="R61" s="197"/>
      <c r="S61" s="197">
        <f t="shared" si="63"/>
        <v>0</v>
      </c>
      <c r="T61" s="196"/>
      <c r="U61" s="196"/>
      <c r="V61" s="425">
        <f t="shared" ref="V61:V64" si="68">T61+U61</f>
        <v>0</v>
      </c>
      <c r="W61" s="426">
        <f t="shared" si="64"/>
        <v>0</v>
      </c>
      <c r="X61" s="442">
        <f t="shared" si="4"/>
        <v>0</v>
      </c>
    </row>
    <row r="62" spans="1:24" ht="20.100000000000001" customHeight="1" x14ac:dyDescent="0.2">
      <c r="A62" s="199">
        <v>4</v>
      </c>
      <c r="B62" s="201"/>
      <c r="C62" s="196"/>
      <c r="D62" s="196"/>
      <c r="E62" s="197">
        <f t="shared" si="65"/>
        <v>0</v>
      </c>
      <c r="F62" s="197"/>
      <c r="G62" s="197"/>
      <c r="H62" s="197">
        <f t="shared" si="61"/>
        <v>0</v>
      </c>
      <c r="I62" s="196"/>
      <c r="J62" s="196"/>
      <c r="K62" s="425">
        <f t="shared" si="66"/>
        <v>0</v>
      </c>
      <c r="L62" s="426">
        <f t="shared" si="62"/>
        <v>0</v>
      </c>
      <c r="M62" s="445"/>
      <c r="N62" s="196"/>
      <c r="O62" s="196"/>
      <c r="P62" s="197">
        <f t="shared" si="67"/>
        <v>0</v>
      </c>
      <c r="Q62" s="197"/>
      <c r="R62" s="197"/>
      <c r="S62" s="197">
        <f t="shared" si="63"/>
        <v>0</v>
      </c>
      <c r="T62" s="196"/>
      <c r="U62" s="196"/>
      <c r="V62" s="425">
        <f t="shared" si="68"/>
        <v>0</v>
      </c>
      <c r="W62" s="426">
        <f t="shared" si="64"/>
        <v>0</v>
      </c>
      <c r="X62" s="442">
        <f t="shared" si="4"/>
        <v>0</v>
      </c>
    </row>
    <row r="63" spans="1:24" ht="20.100000000000001" customHeight="1" x14ac:dyDescent="0.2">
      <c r="A63" s="199">
        <v>5</v>
      </c>
      <c r="B63" s="201"/>
      <c r="C63" s="196"/>
      <c r="D63" s="196"/>
      <c r="E63" s="197">
        <f t="shared" si="65"/>
        <v>0</v>
      </c>
      <c r="F63" s="197"/>
      <c r="G63" s="197"/>
      <c r="H63" s="197">
        <f t="shared" si="61"/>
        <v>0</v>
      </c>
      <c r="I63" s="196"/>
      <c r="J63" s="196"/>
      <c r="K63" s="425">
        <f t="shared" si="66"/>
        <v>0</v>
      </c>
      <c r="L63" s="426">
        <f t="shared" si="62"/>
        <v>0</v>
      </c>
      <c r="M63" s="445"/>
      <c r="N63" s="196"/>
      <c r="O63" s="196"/>
      <c r="P63" s="197">
        <f t="shared" si="67"/>
        <v>0</v>
      </c>
      <c r="Q63" s="197"/>
      <c r="R63" s="197"/>
      <c r="S63" s="197">
        <f t="shared" si="63"/>
        <v>0</v>
      </c>
      <c r="T63" s="196"/>
      <c r="U63" s="196"/>
      <c r="V63" s="425">
        <f t="shared" si="68"/>
        <v>0</v>
      </c>
      <c r="W63" s="426">
        <f t="shared" si="64"/>
        <v>0</v>
      </c>
      <c r="X63" s="442">
        <f t="shared" si="4"/>
        <v>0</v>
      </c>
    </row>
    <row r="64" spans="1:24" ht="20.100000000000001" customHeight="1" x14ac:dyDescent="0.2">
      <c r="A64" s="422">
        <v>6</v>
      </c>
      <c r="B64" s="423"/>
      <c r="C64" s="290"/>
      <c r="D64" s="195"/>
      <c r="E64" s="148">
        <f t="shared" si="65"/>
        <v>0</v>
      </c>
      <c r="F64" s="148"/>
      <c r="G64" s="424"/>
      <c r="H64" s="424">
        <f t="shared" si="61"/>
        <v>0</v>
      </c>
      <c r="I64" s="290"/>
      <c r="J64" s="195"/>
      <c r="K64" s="435">
        <f t="shared" si="66"/>
        <v>0</v>
      </c>
      <c r="L64" s="426">
        <f t="shared" si="62"/>
        <v>0</v>
      </c>
      <c r="M64" s="445"/>
      <c r="N64" s="290"/>
      <c r="O64" s="195"/>
      <c r="P64" s="148">
        <f t="shared" si="67"/>
        <v>0</v>
      </c>
      <c r="Q64" s="148"/>
      <c r="R64" s="424"/>
      <c r="S64" s="424">
        <f t="shared" si="63"/>
        <v>0</v>
      </c>
      <c r="T64" s="290"/>
      <c r="U64" s="195"/>
      <c r="V64" s="435">
        <f t="shared" si="68"/>
        <v>0</v>
      </c>
      <c r="W64" s="426">
        <f t="shared" si="64"/>
        <v>0</v>
      </c>
      <c r="X64" s="442">
        <f t="shared" si="4"/>
        <v>0</v>
      </c>
    </row>
    <row r="65" spans="1:24" ht="20.100000000000001" customHeight="1" x14ac:dyDescent="0.2">
      <c r="A65" s="1109" t="s">
        <v>722</v>
      </c>
      <c r="B65" s="1109"/>
      <c r="C65" s="421">
        <f>SUM(C59:C63)</f>
        <v>0</v>
      </c>
      <c r="D65" s="421">
        <f t="shared" ref="D65:L65" si="69">SUM(D59:D63)</f>
        <v>0</v>
      </c>
      <c r="E65" s="421">
        <f t="shared" si="69"/>
        <v>0</v>
      </c>
      <c r="F65" s="421">
        <f t="shared" si="69"/>
        <v>0</v>
      </c>
      <c r="G65" s="421">
        <f t="shared" si="69"/>
        <v>0</v>
      </c>
      <c r="H65" s="421">
        <f t="shared" si="69"/>
        <v>0</v>
      </c>
      <c r="I65" s="421">
        <f t="shared" si="69"/>
        <v>0</v>
      </c>
      <c r="J65" s="421">
        <f t="shared" si="69"/>
        <v>0</v>
      </c>
      <c r="K65" s="436">
        <f t="shared" si="69"/>
        <v>0</v>
      </c>
      <c r="L65" s="421">
        <f t="shared" si="69"/>
        <v>0</v>
      </c>
      <c r="M65" s="445"/>
      <c r="N65" s="421">
        <f>SUM(N59:N63)</f>
        <v>0</v>
      </c>
      <c r="O65" s="421">
        <f t="shared" ref="O65:W65" si="70">SUM(O59:O63)</f>
        <v>0</v>
      </c>
      <c r="P65" s="421">
        <f t="shared" si="70"/>
        <v>0</v>
      </c>
      <c r="Q65" s="421">
        <f t="shared" si="70"/>
        <v>0</v>
      </c>
      <c r="R65" s="421">
        <f t="shared" si="70"/>
        <v>0</v>
      </c>
      <c r="S65" s="421">
        <f t="shared" si="70"/>
        <v>0</v>
      </c>
      <c r="T65" s="421">
        <f t="shared" si="70"/>
        <v>0</v>
      </c>
      <c r="U65" s="421">
        <f t="shared" si="70"/>
        <v>0</v>
      </c>
      <c r="V65" s="436">
        <f t="shared" si="70"/>
        <v>0</v>
      </c>
      <c r="W65" s="421">
        <f t="shared" si="70"/>
        <v>0</v>
      </c>
      <c r="X65" s="442">
        <f t="shared" si="4"/>
        <v>0</v>
      </c>
    </row>
    <row r="66" spans="1:24" ht="15" customHeight="1" x14ac:dyDescent="0.2">
      <c r="A66" s="1108" t="s">
        <v>126</v>
      </c>
      <c r="B66" s="1108"/>
      <c r="C66" s="1108"/>
      <c r="D66" s="1108"/>
      <c r="E66" s="1108"/>
      <c r="F66" s="1108"/>
      <c r="G66" s="1108"/>
      <c r="H66" s="1108"/>
      <c r="I66" s="1108"/>
      <c r="J66" s="1108"/>
      <c r="K66" s="1108"/>
      <c r="L66" s="1108"/>
      <c r="M66" s="445"/>
      <c r="N66" s="450"/>
      <c r="O66" s="450"/>
      <c r="P66" s="450"/>
      <c r="Q66" s="450"/>
      <c r="R66" s="450"/>
      <c r="S66" s="450"/>
      <c r="T66" s="450"/>
      <c r="U66" s="450"/>
      <c r="V66" s="450"/>
      <c r="W66" s="450"/>
      <c r="X66" s="441"/>
    </row>
    <row r="67" spans="1:24" ht="20.100000000000001" customHeight="1" x14ac:dyDescent="0.2">
      <c r="A67" s="433">
        <v>1</v>
      </c>
      <c r="B67" s="434"/>
      <c r="C67" s="234"/>
      <c r="D67" s="234"/>
      <c r="E67" s="447">
        <f>C67+D67</f>
        <v>0</v>
      </c>
      <c r="F67" s="447"/>
      <c r="G67" s="447"/>
      <c r="H67" s="447">
        <f>F67+G67</f>
        <v>0</v>
      </c>
      <c r="I67" s="234"/>
      <c r="J67" s="234"/>
      <c r="K67" s="448">
        <f>I67+J67</f>
        <v>0</v>
      </c>
      <c r="L67" s="449">
        <f>E67+K67+H67</f>
        <v>0</v>
      </c>
      <c r="M67" s="445"/>
      <c r="N67" s="234"/>
      <c r="O67" s="234"/>
      <c r="P67" s="447">
        <f>N67+O67</f>
        <v>0</v>
      </c>
      <c r="Q67" s="447"/>
      <c r="R67" s="447"/>
      <c r="S67" s="447">
        <f>Q67+R67</f>
        <v>0</v>
      </c>
      <c r="T67" s="234"/>
      <c r="U67" s="234"/>
      <c r="V67" s="448">
        <f>T67+U67</f>
        <v>0</v>
      </c>
      <c r="W67" s="449">
        <f>P67+V67+S67</f>
        <v>0</v>
      </c>
      <c r="X67" s="442">
        <f t="shared" si="4"/>
        <v>0</v>
      </c>
    </row>
    <row r="68" spans="1:24" ht="20.100000000000001" customHeight="1" x14ac:dyDescent="0.2">
      <c r="A68" s="199">
        <v>2</v>
      </c>
      <c r="B68" s="201"/>
      <c r="C68" s="196"/>
      <c r="D68" s="196"/>
      <c r="E68" s="197">
        <f>C68+D68</f>
        <v>0</v>
      </c>
      <c r="F68" s="197"/>
      <c r="G68" s="197"/>
      <c r="H68" s="197">
        <f t="shared" ref="H68:H72" si="71">F68+G68</f>
        <v>0</v>
      </c>
      <c r="I68" s="196"/>
      <c r="J68" s="196"/>
      <c r="K68" s="425">
        <f>I68+J68</f>
        <v>0</v>
      </c>
      <c r="L68" s="426">
        <f t="shared" ref="L68:L72" si="72">E68+K68</f>
        <v>0</v>
      </c>
      <c r="M68" s="445"/>
      <c r="N68" s="196"/>
      <c r="O68" s="196"/>
      <c r="P68" s="197">
        <f>N68+O68</f>
        <v>0</v>
      </c>
      <c r="Q68" s="197"/>
      <c r="R68" s="197"/>
      <c r="S68" s="197">
        <f t="shared" ref="S68:S72" si="73">Q68+R68</f>
        <v>0</v>
      </c>
      <c r="T68" s="196"/>
      <c r="U68" s="196"/>
      <c r="V68" s="425">
        <f>T68+U68</f>
        <v>0</v>
      </c>
      <c r="W68" s="426">
        <f t="shared" ref="W68:W72" si="74">P68+V68</f>
        <v>0</v>
      </c>
      <c r="X68" s="442">
        <f t="shared" si="4"/>
        <v>0</v>
      </c>
    </row>
    <row r="69" spans="1:24" ht="20.100000000000001" customHeight="1" x14ac:dyDescent="0.2">
      <c r="A69" s="199">
        <v>3</v>
      </c>
      <c r="B69" s="201"/>
      <c r="C69" s="196"/>
      <c r="D69" s="196"/>
      <c r="E69" s="197">
        <f t="shared" ref="E69:E72" si="75">C69+D69</f>
        <v>0</v>
      </c>
      <c r="F69" s="197"/>
      <c r="G69" s="197"/>
      <c r="H69" s="197">
        <f t="shared" si="71"/>
        <v>0</v>
      </c>
      <c r="I69" s="196"/>
      <c r="J69" s="196"/>
      <c r="K69" s="425">
        <f t="shared" ref="K69:K72" si="76">I69+J69</f>
        <v>0</v>
      </c>
      <c r="L69" s="426">
        <f t="shared" si="72"/>
        <v>0</v>
      </c>
      <c r="M69" s="445"/>
      <c r="N69" s="196"/>
      <c r="O69" s="196"/>
      <c r="P69" s="197">
        <f t="shared" ref="P69:P72" si="77">N69+O69</f>
        <v>0</v>
      </c>
      <c r="Q69" s="197"/>
      <c r="R69" s="197"/>
      <c r="S69" s="197">
        <f t="shared" si="73"/>
        <v>0</v>
      </c>
      <c r="T69" s="196"/>
      <c r="U69" s="196"/>
      <c r="V69" s="425">
        <f t="shared" ref="V69:V72" si="78">T69+U69</f>
        <v>0</v>
      </c>
      <c r="W69" s="426">
        <f t="shared" si="74"/>
        <v>0</v>
      </c>
      <c r="X69" s="442">
        <f t="shared" si="4"/>
        <v>0</v>
      </c>
    </row>
    <row r="70" spans="1:24" ht="20.100000000000001" customHeight="1" x14ac:dyDescent="0.2">
      <c r="A70" s="199">
        <v>4</v>
      </c>
      <c r="B70" s="201"/>
      <c r="C70" s="196"/>
      <c r="D70" s="196"/>
      <c r="E70" s="197">
        <f t="shared" si="75"/>
        <v>0</v>
      </c>
      <c r="F70" s="197"/>
      <c r="G70" s="197"/>
      <c r="H70" s="197">
        <f t="shared" si="71"/>
        <v>0</v>
      </c>
      <c r="I70" s="196"/>
      <c r="J70" s="196"/>
      <c r="K70" s="425">
        <f t="shared" si="76"/>
        <v>0</v>
      </c>
      <c r="L70" s="426">
        <f t="shared" si="72"/>
        <v>0</v>
      </c>
      <c r="M70" s="445"/>
      <c r="N70" s="196"/>
      <c r="O70" s="196"/>
      <c r="P70" s="197">
        <f t="shared" si="77"/>
        <v>0</v>
      </c>
      <c r="Q70" s="197"/>
      <c r="R70" s="197"/>
      <c r="S70" s="197">
        <f t="shared" si="73"/>
        <v>0</v>
      </c>
      <c r="T70" s="196"/>
      <c r="U70" s="196"/>
      <c r="V70" s="425">
        <f t="shared" si="78"/>
        <v>0</v>
      </c>
      <c r="W70" s="426">
        <f t="shared" si="74"/>
        <v>0</v>
      </c>
      <c r="X70" s="442">
        <f t="shared" si="4"/>
        <v>0</v>
      </c>
    </row>
    <row r="71" spans="1:24" ht="20.100000000000001" customHeight="1" x14ac:dyDescent="0.2">
      <c r="A71" s="199">
        <v>5</v>
      </c>
      <c r="B71" s="201"/>
      <c r="C71" s="196"/>
      <c r="D71" s="196"/>
      <c r="E71" s="197">
        <f t="shared" si="75"/>
        <v>0</v>
      </c>
      <c r="F71" s="197"/>
      <c r="G71" s="197"/>
      <c r="H71" s="197">
        <f t="shared" si="71"/>
        <v>0</v>
      </c>
      <c r="I71" s="196"/>
      <c r="J71" s="196"/>
      <c r="K71" s="425">
        <f t="shared" si="76"/>
        <v>0</v>
      </c>
      <c r="L71" s="426">
        <f t="shared" si="72"/>
        <v>0</v>
      </c>
      <c r="M71" s="445"/>
      <c r="N71" s="196"/>
      <c r="O71" s="196"/>
      <c r="P71" s="197">
        <f t="shared" si="77"/>
        <v>0</v>
      </c>
      <c r="Q71" s="197"/>
      <c r="R71" s="197"/>
      <c r="S71" s="197">
        <f t="shared" si="73"/>
        <v>0</v>
      </c>
      <c r="T71" s="196"/>
      <c r="U71" s="196"/>
      <c r="V71" s="425">
        <f t="shared" si="78"/>
        <v>0</v>
      </c>
      <c r="W71" s="426">
        <f t="shared" si="74"/>
        <v>0</v>
      </c>
      <c r="X71" s="442">
        <f t="shared" si="4"/>
        <v>0</v>
      </c>
    </row>
    <row r="72" spans="1:24" ht="20.100000000000001" customHeight="1" x14ac:dyDescent="0.2">
      <c r="A72" s="422">
        <v>6</v>
      </c>
      <c r="B72" s="423"/>
      <c r="C72" s="290"/>
      <c r="D72" s="195"/>
      <c r="E72" s="148">
        <f t="shared" si="75"/>
        <v>0</v>
      </c>
      <c r="F72" s="148"/>
      <c r="G72" s="424"/>
      <c r="H72" s="424">
        <f t="shared" si="71"/>
        <v>0</v>
      </c>
      <c r="I72" s="290"/>
      <c r="J72" s="195"/>
      <c r="K72" s="435">
        <f t="shared" si="76"/>
        <v>0</v>
      </c>
      <c r="L72" s="426">
        <f t="shared" si="72"/>
        <v>0</v>
      </c>
      <c r="M72" s="445"/>
      <c r="N72" s="290"/>
      <c r="O72" s="195"/>
      <c r="P72" s="148">
        <f t="shared" si="77"/>
        <v>0</v>
      </c>
      <c r="Q72" s="148"/>
      <c r="R72" s="424"/>
      <c r="S72" s="424">
        <f t="shared" si="73"/>
        <v>0</v>
      </c>
      <c r="T72" s="290"/>
      <c r="U72" s="195"/>
      <c r="V72" s="435">
        <f t="shared" si="78"/>
        <v>0</v>
      </c>
      <c r="W72" s="426">
        <f t="shared" si="74"/>
        <v>0</v>
      </c>
      <c r="X72" s="442">
        <f t="shared" si="4"/>
        <v>0</v>
      </c>
    </row>
    <row r="73" spans="1:24" ht="20.100000000000001" customHeight="1" x14ac:dyDescent="0.2">
      <c r="A73" s="1109" t="s">
        <v>722</v>
      </c>
      <c r="B73" s="1109"/>
      <c r="C73" s="421">
        <f>SUM(C67:C71)</f>
        <v>0</v>
      </c>
      <c r="D73" s="421">
        <f t="shared" ref="D73:L73" si="79">SUM(D67:D71)</f>
        <v>0</v>
      </c>
      <c r="E73" s="421">
        <f t="shared" si="79"/>
        <v>0</v>
      </c>
      <c r="F73" s="421">
        <f t="shared" si="79"/>
        <v>0</v>
      </c>
      <c r="G73" s="421">
        <f t="shared" si="79"/>
        <v>0</v>
      </c>
      <c r="H73" s="421">
        <f t="shared" si="79"/>
        <v>0</v>
      </c>
      <c r="I73" s="421">
        <f t="shared" si="79"/>
        <v>0</v>
      </c>
      <c r="J73" s="421">
        <f t="shared" si="79"/>
        <v>0</v>
      </c>
      <c r="K73" s="436">
        <f t="shared" si="79"/>
        <v>0</v>
      </c>
      <c r="L73" s="421">
        <f t="shared" si="79"/>
        <v>0</v>
      </c>
      <c r="M73" s="445"/>
      <c r="N73" s="421">
        <f>SUM(N67:N71)</f>
        <v>0</v>
      </c>
      <c r="O73" s="421">
        <f t="shared" ref="O73:W73" si="80">SUM(O67:O71)</f>
        <v>0</v>
      </c>
      <c r="P73" s="421">
        <f t="shared" si="80"/>
        <v>0</v>
      </c>
      <c r="Q73" s="421">
        <f t="shared" si="80"/>
        <v>0</v>
      </c>
      <c r="R73" s="421">
        <f t="shared" si="80"/>
        <v>0</v>
      </c>
      <c r="S73" s="421">
        <f t="shared" si="80"/>
        <v>0</v>
      </c>
      <c r="T73" s="421">
        <f t="shared" si="80"/>
        <v>0</v>
      </c>
      <c r="U73" s="421">
        <f t="shared" si="80"/>
        <v>0</v>
      </c>
      <c r="V73" s="436">
        <f t="shared" si="80"/>
        <v>0</v>
      </c>
      <c r="W73" s="421">
        <f t="shared" si="80"/>
        <v>0</v>
      </c>
      <c r="X73" s="442">
        <f t="shared" si="4"/>
        <v>0</v>
      </c>
    </row>
    <row r="74" spans="1:24" ht="15" customHeight="1" x14ac:dyDescent="0.2">
      <c r="A74" s="1108" t="s">
        <v>127</v>
      </c>
      <c r="B74" s="1108"/>
      <c r="C74" s="1108"/>
      <c r="D74" s="1108"/>
      <c r="E74" s="1108"/>
      <c r="F74" s="1108"/>
      <c r="G74" s="1108"/>
      <c r="H74" s="1108"/>
      <c r="I74" s="1108"/>
      <c r="J74" s="1108"/>
      <c r="K74" s="1108"/>
      <c r="L74" s="1108"/>
      <c r="M74" s="445"/>
      <c r="N74" s="450"/>
      <c r="O74" s="450"/>
      <c r="P74" s="450"/>
      <c r="Q74" s="450"/>
      <c r="R74" s="450"/>
      <c r="S74" s="450"/>
      <c r="T74" s="450"/>
      <c r="U74" s="450"/>
      <c r="V74" s="450"/>
      <c r="W74" s="450"/>
      <c r="X74" s="441"/>
    </row>
    <row r="75" spans="1:24" ht="20.100000000000001" customHeight="1" x14ac:dyDescent="0.2">
      <c r="A75" s="433">
        <v>1</v>
      </c>
      <c r="B75" s="434"/>
      <c r="C75" s="234"/>
      <c r="D75" s="234"/>
      <c r="E75" s="447">
        <f>C75+D75</f>
        <v>0</v>
      </c>
      <c r="F75" s="447"/>
      <c r="G75" s="447"/>
      <c r="H75" s="447">
        <f>F75+G75</f>
        <v>0</v>
      </c>
      <c r="I75" s="234"/>
      <c r="J75" s="234"/>
      <c r="K75" s="448">
        <f>I75+J75</f>
        <v>0</v>
      </c>
      <c r="L75" s="449">
        <f>E75+K75+H75</f>
        <v>0</v>
      </c>
      <c r="M75" s="445"/>
      <c r="N75" s="234"/>
      <c r="O75" s="234"/>
      <c r="P75" s="447">
        <f>N75+O75</f>
        <v>0</v>
      </c>
      <c r="Q75" s="447"/>
      <c r="R75" s="447"/>
      <c r="S75" s="447">
        <f>Q75+R75</f>
        <v>0</v>
      </c>
      <c r="T75" s="234"/>
      <c r="U75" s="234"/>
      <c r="V75" s="448">
        <f>T75+U75</f>
        <v>0</v>
      </c>
      <c r="W75" s="449">
        <f>P75+V75+S75</f>
        <v>0</v>
      </c>
      <c r="X75" s="442">
        <f t="shared" si="4"/>
        <v>0</v>
      </c>
    </row>
    <row r="76" spans="1:24" ht="20.100000000000001" customHeight="1" x14ac:dyDescent="0.2">
      <c r="A76" s="199">
        <v>2</v>
      </c>
      <c r="B76" s="201"/>
      <c r="C76" s="196"/>
      <c r="D76" s="196"/>
      <c r="E76" s="197">
        <f>C76+D76</f>
        <v>0</v>
      </c>
      <c r="F76" s="197"/>
      <c r="G76" s="197"/>
      <c r="H76" s="197">
        <f t="shared" ref="H76:H80" si="81">F76+G76</f>
        <v>0</v>
      </c>
      <c r="I76" s="196"/>
      <c r="J76" s="196"/>
      <c r="K76" s="425">
        <f>I76+J76</f>
        <v>0</v>
      </c>
      <c r="L76" s="426">
        <f t="shared" ref="L76:L80" si="82">E76+K76</f>
        <v>0</v>
      </c>
      <c r="M76" s="445"/>
      <c r="N76" s="196"/>
      <c r="O76" s="196"/>
      <c r="P76" s="197">
        <f>N76+O76</f>
        <v>0</v>
      </c>
      <c r="Q76" s="197"/>
      <c r="R76" s="197"/>
      <c r="S76" s="197">
        <f t="shared" ref="S76:S80" si="83">Q76+R76</f>
        <v>0</v>
      </c>
      <c r="T76" s="196"/>
      <c r="U76" s="196"/>
      <c r="V76" s="425">
        <f>T76+U76</f>
        <v>0</v>
      </c>
      <c r="W76" s="426">
        <f t="shared" ref="W76:W80" si="84">P76+V76</f>
        <v>0</v>
      </c>
      <c r="X76" s="442">
        <f t="shared" ref="X76:X81" si="85">W76+L76</f>
        <v>0</v>
      </c>
    </row>
    <row r="77" spans="1:24" ht="20.100000000000001" customHeight="1" x14ac:dyDescent="0.2">
      <c r="A77" s="199">
        <v>3</v>
      </c>
      <c r="B77" s="201"/>
      <c r="C77" s="196"/>
      <c r="D77" s="196"/>
      <c r="E77" s="197">
        <f t="shared" ref="E77:E80" si="86">C77+D77</f>
        <v>0</v>
      </c>
      <c r="F77" s="197"/>
      <c r="G77" s="197"/>
      <c r="H77" s="197">
        <f t="shared" si="81"/>
        <v>0</v>
      </c>
      <c r="I77" s="196"/>
      <c r="J77" s="196"/>
      <c r="K77" s="425">
        <f t="shared" ref="K77:K80" si="87">I77+J77</f>
        <v>0</v>
      </c>
      <c r="L77" s="426">
        <f t="shared" si="82"/>
        <v>0</v>
      </c>
      <c r="M77" s="445"/>
      <c r="N77" s="196"/>
      <c r="O77" s="196"/>
      <c r="P77" s="197">
        <f t="shared" ref="P77:P80" si="88">N77+O77</f>
        <v>0</v>
      </c>
      <c r="Q77" s="197"/>
      <c r="R77" s="197"/>
      <c r="S77" s="197">
        <f t="shared" si="83"/>
        <v>0</v>
      </c>
      <c r="T77" s="196"/>
      <c r="U77" s="196"/>
      <c r="V77" s="425">
        <f t="shared" ref="V77:V80" si="89">T77+U77</f>
        <v>0</v>
      </c>
      <c r="W77" s="426">
        <f t="shared" si="84"/>
        <v>0</v>
      </c>
      <c r="X77" s="442">
        <f t="shared" si="85"/>
        <v>0</v>
      </c>
    </row>
    <row r="78" spans="1:24" ht="20.100000000000001" customHeight="1" x14ac:dyDescent="0.2">
      <c r="A78" s="199">
        <v>4</v>
      </c>
      <c r="B78" s="201"/>
      <c r="C78" s="196"/>
      <c r="D78" s="196"/>
      <c r="E78" s="197">
        <f t="shared" si="86"/>
        <v>0</v>
      </c>
      <c r="F78" s="197"/>
      <c r="G78" s="197"/>
      <c r="H78" s="197">
        <f t="shared" si="81"/>
        <v>0</v>
      </c>
      <c r="I78" s="196"/>
      <c r="J78" s="196"/>
      <c r="K78" s="425">
        <f t="shared" si="87"/>
        <v>0</v>
      </c>
      <c r="L78" s="426">
        <f t="shared" si="82"/>
        <v>0</v>
      </c>
      <c r="M78" s="445"/>
      <c r="N78" s="196"/>
      <c r="O78" s="196"/>
      <c r="P78" s="197">
        <f t="shared" si="88"/>
        <v>0</v>
      </c>
      <c r="Q78" s="197"/>
      <c r="R78" s="197"/>
      <c r="S78" s="197">
        <f t="shared" si="83"/>
        <v>0</v>
      </c>
      <c r="T78" s="196"/>
      <c r="U78" s="196"/>
      <c r="V78" s="425">
        <f t="shared" si="89"/>
        <v>0</v>
      </c>
      <c r="W78" s="426">
        <f t="shared" si="84"/>
        <v>0</v>
      </c>
      <c r="X78" s="442">
        <f t="shared" si="85"/>
        <v>0</v>
      </c>
    </row>
    <row r="79" spans="1:24" ht="20.100000000000001" customHeight="1" x14ac:dyDescent="0.2">
      <c r="A79" s="199">
        <v>5</v>
      </c>
      <c r="B79" s="201"/>
      <c r="C79" s="196"/>
      <c r="D79" s="196"/>
      <c r="E79" s="197">
        <f t="shared" si="86"/>
        <v>0</v>
      </c>
      <c r="F79" s="197"/>
      <c r="G79" s="197"/>
      <c r="H79" s="197">
        <f t="shared" si="81"/>
        <v>0</v>
      </c>
      <c r="I79" s="196"/>
      <c r="J79" s="196"/>
      <c r="K79" s="425">
        <f t="shared" si="87"/>
        <v>0</v>
      </c>
      <c r="L79" s="426">
        <f t="shared" si="82"/>
        <v>0</v>
      </c>
      <c r="M79" s="445"/>
      <c r="N79" s="196"/>
      <c r="O79" s="196"/>
      <c r="P79" s="197">
        <f t="shared" si="88"/>
        <v>0</v>
      </c>
      <c r="Q79" s="197"/>
      <c r="R79" s="197"/>
      <c r="S79" s="197">
        <f t="shared" si="83"/>
        <v>0</v>
      </c>
      <c r="T79" s="196"/>
      <c r="U79" s="196"/>
      <c r="V79" s="425">
        <f t="shared" si="89"/>
        <v>0</v>
      </c>
      <c r="W79" s="426">
        <f t="shared" si="84"/>
        <v>0</v>
      </c>
      <c r="X79" s="442">
        <f t="shared" si="85"/>
        <v>0</v>
      </c>
    </row>
    <row r="80" spans="1:24" ht="20.100000000000001" customHeight="1" x14ac:dyDescent="0.2">
      <c r="A80" s="422">
        <v>6</v>
      </c>
      <c r="B80" s="423"/>
      <c r="C80" s="290"/>
      <c r="D80" s="195"/>
      <c r="E80" s="148">
        <f t="shared" si="86"/>
        <v>0</v>
      </c>
      <c r="F80" s="148"/>
      <c r="G80" s="424"/>
      <c r="H80" s="424">
        <f t="shared" si="81"/>
        <v>0</v>
      </c>
      <c r="I80" s="290"/>
      <c r="J80" s="195"/>
      <c r="K80" s="435">
        <f t="shared" si="87"/>
        <v>0</v>
      </c>
      <c r="L80" s="426">
        <f t="shared" si="82"/>
        <v>0</v>
      </c>
      <c r="M80" s="445"/>
      <c r="N80" s="290"/>
      <c r="O80" s="195"/>
      <c r="P80" s="148">
        <f t="shared" si="88"/>
        <v>0</v>
      </c>
      <c r="Q80" s="148"/>
      <c r="R80" s="424"/>
      <c r="S80" s="424">
        <f t="shared" si="83"/>
        <v>0</v>
      </c>
      <c r="T80" s="290"/>
      <c r="U80" s="195"/>
      <c r="V80" s="435">
        <f t="shared" si="89"/>
        <v>0</v>
      </c>
      <c r="W80" s="426">
        <f t="shared" si="84"/>
        <v>0</v>
      </c>
      <c r="X80" s="442">
        <f t="shared" si="85"/>
        <v>0</v>
      </c>
    </row>
    <row r="81" spans="1:24" ht="20.100000000000001" customHeight="1" x14ac:dyDescent="0.2">
      <c r="A81" s="1109" t="s">
        <v>722</v>
      </c>
      <c r="B81" s="1109"/>
      <c r="C81" s="421">
        <f>SUM(C75:C79)</f>
        <v>0</v>
      </c>
      <c r="D81" s="421">
        <f t="shared" ref="D81:L81" si="90">SUM(D75:D79)</f>
        <v>0</v>
      </c>
      <c r="E81" s="421">
        <f t="shared" si="90"/>
        <v>0</v>
      </c>
      <c r="F81" s="421">
        <f t="shared" si="90"/>
        <v>0</v>
      </c>
      <c r="G81" s="421">
        <f t="shared" si="90"/>
        <v>0</v>
      </c>
      <c r="H81" s="421">
        <f t="shared" si="90"/>
        <v>0</v>
      </c>
      <c r="I81" s="421">
        <f t="shared" si="90"/>
        <v>0</v>
      </c>
      <c r="J81" s="421">
        <f t="shared" si="90"/>
        <v>0</v>
      </c>
      <c r="K81" s="436">
        <f t="shared" si="90"/>
        <v>0</v>
      </c>
      <c r="L81" s="421">
        <f t="shared" si="90"/>
        <v>0</v>
      </c>
      <c r="M81" s="445"/>
      <c r="N81" s="421">
        <f>SUM(N75:N79)</f>
        <v>0</v>
      </c>
      <c r="O81" s="421">
        <f t="shared" ref="O81:W81" si="91">SUM(O75:O79)</f>
        <v>0</v>
      </c>
      <c r="P81" s="421">
        <f t="shared" si="91"/>
        <v>0</v>
      </c>
      <c r="Q81" s="421">
        <f t="shared" si="91"/>
        <v>0</v>
      </c>
      <c r="R81" s="421">
        <f t="shared" si="91"/>
        <v>0</v>
      </c>
      <c r="S81" s="421">
        <f t="shared" si="91"/>
        <v>0</v>
      </c>
      <c r="T81" s="421">
        <f t="shared" si="91"/>
        <v>0</v>
      </c>
      <c r="U81" s="421">
        <f t="shared" si="91"/>
        <v>0</v>
      </c>
      <c r="V81" s="436">
        <f t="shared" si="91"/>
        <v>0</v>
      </c>
      <c r="W81" s="421">
        <f t="shared" si="91"/>
        <v>0</v>
      </c>
      <c r="X81" s="442">
        <f t="shared" si="85"/>
        <v>0</v>
      </c>
    </row>
    <row r="82" spans="1:24" ht="15" customHeight="1" x14ac:dyDescent="0.2">
      <c r="A82" s="1108" t="s">
        <v>326</v>
      </c>
      <c r="B82" s="1108"/>
      <c r="C82" s="1108"/>
      <c r="D82" s="1108"/>
      <c r="E82" s="1108"/>
      <c r="F82" s="1108"/>
      <c r="G82" s="1108"/>
      <c r="H82" s="1108"/>
      <c r="I82" s="1108"/>
      <c r="J82" s="1108"/>
      <c r="K82" s="1108"/>
      <c r="L82" s="1108"/>
      <c r="M82" s="445"/>
      <c r="N82" s="450"/>
      <c r="O82" s="450"/>
      <c r="P82" s="450"/>
      <c r="Q82" s="450"/>
      <c r="R82" s="450"/>
      <c r="S82" s="450"/>
      <c r="T82" s="450"/>
      <c r="U82" s="450"/>
      <c r="V82" s="450"/>
      <c r="W82" s="450"/>
      <c r="X82" s="441"/>
    </row>
    <row r="83" spans="1:24" ht="20.100000000000001" customHeight="1" x14ac:dyDescent="0.2">
      <c r="A83" s="433">
        <v>1</v>
      </c>
      <c r="B83" s="434"/>
      <c r="C83" s="234"/>
      <c r="D83" s="234"/>
      <c r="E83" s="447">
        <f>C83+D83</f>
        <v>0</v>
      </c>
      <c r="F83" s="447"/>
      <c r="G83" s="447"/>
      <c r="H83" s="447">
        <f>F83+G83</f>
        <v>0</v>
      </c>
      <c r="I83" s="234"/>
      <c r="J83" s="234"/>
      <c r="K83" s="448">
        <f>I83+J83</f>
        <v>0</v>
      </c>
      <c r="L83" s="449">
        <f>E83+K83+H83</f>
        <v>0</v>
      </c>
      <c r="M83" s="445"/>
      <c r="N83" s="234"/>
      <c r="O83" s="234"/>
      <c r="P83" s="447">
        <f>N83+O83</f>
        <v>0</v>
      </c>
      <c r="Q83" s="447"/>
      <c r="R83" s="447"/>
      <c r="S83" s="447">
        <f>Q83+R83</f>
        <v>0</v>
      </c>
      <c r="T83" s="234"/>
      <c r="U83" s="234"/>
      <c r="V83" s="448">
        <f>T83+U83</f>
        <v>0</v>
      </c>
      <c r="W83" s="449">
        <f>P83+V83+S83</f>
        <v>0</v>
      </c>
      <c r="X83" s="442">
        <f t="shared" ref="X83:X89" si="92">W83+L83</f>
        <v>0</v>
      </c>
    </row>
    <row r="84" spans="1:24" ht="20.100000000000001" customHeight="1" x14ac:dyDescent="0.2">
      <c r="A84" s="199">
        <v>2</v>
      </c>
      <c r="B84" s="201"/>
      <c r="C84" s="196"/>
      <c r="D84" s="196"/>
      <c r="E84" s="197">
        <f>C84+D84</f>
        <v>0</v>
      </c>
      <c r="F84" s="197"/>
      <c r="G84" s="197"/>
      <c r="H84" s="197">
        <f t="shared" ref="H84:H88" si="93">F84+G84</f>
        <v>0</v>
      </c>
      <c r="I84" s="196"/>
      <c r="J84" s="196"/>
      <c r="K84" s="425">
        <f>I84+J84</f>
        <v>0</v>
      </c>
      <c r="L84" s="426">
        <f t="shared" ref="L84:L88" si="94">E84+K84</f>
        <v>0</v>
      </c>
      <c r="M84" s="445"/>
      <c r="N84" s="196"/>
      <c r="O84" s="196"/>
      <c r="P84" s="197">
        <f>N84+O84</f>
        <v>0</v>
      </c>
      <c r="Q84" s="197"/>
      <c r="R84" s="197"/>
      <c r="S84" s="197">
        <f t="shared" ref="S84:S88" si="95">Q84+R84</f>
        <v>0</v>
      </c>
      <c r="T84" s="196"/>
      <c r="U84" s="196"/>
      <c r="V84" s="425">
        <f>T84+U84</f>
        <v>0</v>
      </c>
      <c r="W84" s="426">
        <f t="shared" ref="W84:W88" si="96">P84+V84</f>
        <v>0</v>
      </c>
      <c r="X84" s="442">
        <f t="shared" si="92"/>
        <v>0</v>
      </c>
    </row>
    <row r="85" spans="1:24" ht="20.100000000000001" customHeight="1" x14ac:dyDescent="0.2">
      <c r="A85" s="199">
        <v>3</v>
      </c>
      <c r="B85" s="201"/>
      <c r="C85" s="196"/>
      <c r="D85" s="196"/>
      <c r="E85" s="197">
        <f t="shared" ref="E85:E88" si="97">C85+D85</f>
        <v>0</v>
      </c>
      <c r="F85" s="197"/>
      <c r="G85" s="197"/>
      <c r="H85" s="197">
        <f t="shared" si="93"/>
        <v>0</v>
      </c>
      <c r="I85" s="196"/>
      <c r="J85" s="196"/>
      <c r="K85" s="425">
        <f t="shared" ref="K85:K88" si="98">I85+J85</f>
        <v>0</v>
      </c>
      <c r="L85" s="426">
        <f t="shared" si="94"/>
        <v>0</v>
      </c>
      <c r="M85" s="445"/>
      <c r="N85" s="196"/>
      <c r="O85" s="196"/>
      <c r="P85" s="197">
        <f t="shared" ref="P85:P88" si="99">N85+O85</f>
        <v>0</v>
      </c>
      <c r="Q85" s="197"/>
      <c r="R85" s="197"/>
      <c r="S85" s="197">
        <f t="shared" si="95"/>
        <v>0</v>
      </c>
      <c r="T85" s="196"/>
      <c r="U85" s="196"/>
      <c r="V85" s="425">
        <f t="shared" ref="V85:V88" si="100">T85+U85</f>
        <v>0</v>
      </c>
      <c r="W85" s="426">
        <f t="shared" si="96"/>
        <v>0</v>
      </c>
      <c r="X85" s="442">
        <f t="shared" si="92"/>
        <v>0</v>
      </c>
    </row>
    <row r="86" spans="1:24" ht="20.100000000000001" customHeight="1" x14ac:dyDescent="0.2">
      <c r="A86" s="199">
        <v>4</v>
      </c>
      <c r="B86" s="201"/>
      <c r="C86" s="196"/>
      <c r="D86" s="196"/>
      <c r="E86" s="197">
        <f t="shared" si="97"/>
        <v>0</v>
      </c>
      <c r="F86" s="197"/>
      <c r="G86" s="197"/>
      <c r="H86" s="197">
        <f t="shared" si="93"/>
        <v>0</v>
      </c>
      <c r="I86" s="196"/>
      <c r="J86" s="196"/>
      <c r="K86" s="425">
        <f t="shared" si="98"/>
        <v>0</v>
      </c>
      <c r="L86" s="426">
        <f t="shared" si="94"/>
        <v>0</v>
      </c>
      <c r="M86" s="445"/>
      <c r="N86" s="196"/>
      <c r="O86" s="196"/>
      <c r="P86" s="197">
        <f t="shared" si="99"/>
        <v>0</v>
      </c>
      <c r="Q86" s="197"/>
      <c r="R86" s="197"/>
      <c r="S86" s="197">
        <f t="shared" si="95"/>
        <v>0</v>
      </c>
      <c r="T86" s="196"/>
      <c r="U86" s="196"/>
      <c r="V86" s="425">
        <f t="shared" si="100"/>
        <v>0</v>
      </c>
      <c r="W86" s="426">
        <f t="shared" si="96"/>
        <v>0</v>
      </c>
      <c r="X86" s="442">
        <f t="shared" si="92"/>
        <v>0</v>
      </c>
    </row>
    <row r="87" spans="1:24" ht="20.100000000000001" customHeight="1" x14ac:dyDescent="0.2">
      <c r="A87" s="199">
        <v>5</v>
      </c>
      <c r="B87" s="201"/>
      <c r="C87" s="196"/>
      <c r="D87" s="196"/>
      <c r="E87" s="197">
        <f t="shared" si="97"/>
        <v>0</v>
      </c>
      <c r="F87" s="197"/>
      <c r="G87" s="197"/>
      <c r="H87" s="197">
        <f t="shared" si="93"/>
        <v>0</v>
      </c>
      <c r="I87" s="196"/>
      <c r="J87" s="196"/>
      <c r="K87" s="425">
        <f t="shared" si="98"/>
        <v>0</v>
      </c>
      <c r="L87" s="426">
        <f t="shared" si="94"/>
        <v>0</v>
      </c>
      <c r="M87" s="445"/>
      <c r="N87" s="196"/>
      <c r="O87" s="196"/>
      <c r="P87" s="197">
        <f t="shared" si="99"/>
        <v>0</v>
      </c>
      <c r="Q87" s="197"/>
      <c r="R87" s="197"/>
      <c r="S87" s="197">
        <f t="shared" si="95"/>
        <v>0</v>
      </c>
      <c r="T87" s="196"/>
      <c r="U87" s="196"/>
      <c r="V87" s="425">
        <f t="shared" si="100"/>
        <v>0</v>
      </c>
      <c r="W87" s="426">
        <f t="shared" si="96"/>
        <v>0</v>
      </c>
      <c r="X87" s="442">
        <f t="shared" si="92"/>
        <v>0</v>
      </c>
    </row>
    <row r="88" spans="1:24" ht="20.100000000000001" customHeight="1" x14ac:dyDescent="0.2">
      <c r="A88" s="422">
        <v>6</v>
      </c>
      <c r="B88" s="423"/>
      <c r="C88" s="290"/>
      <c r="D88" s="195"/>
      <c r="E88" s="148">
        <f t="shared" si="97"/>
        <v>0</v>
      </c>
      <c r="F88" s="148"/>
      <c r="G88" s="424"/>
      <c r="H88" s="424">
        <f t="shared" si="93"/>
        <v>0</v>
      </c>
      <c r="I88" s="290"/>
      <c r="J88" s="195"/>
      <c r="K88" s="435">
        <f t="shared" si="98"/>
        <v>0</v>
      </c>
      <c r="L88" s="426">
        <f t="shared" si="94"/>
        <v>0</v>
      </c>
      <c r="M88" s="445"/>
      <c r="N88" s="290"/>
      <c r="O88" s="195"/>
      <c r="P88" s="148">
        <f t="shared" si="99"/>
        <v>0</v>
      </c>
      <c r="Q88" s="148"/>
      <c r="R88" s="424"/>
      <c r="S88" s="424">
        <f t="shared" si="95"/>
        <v>0</v>
      </c>
      <c r="T88" s="290"/>
      <c r="U88" s="195"/>
      <c r="V88" s="435">
        <f t="shared" si="100"/>
        <v>0</v>
      </c>
      <c r="W88" s="426">
        <f t="shared" si="96"/>
        <v>0</v>
      </c>
      <c r="X88" s="442">
        <f t="shared" si="92"/>
        <v>0</v>
      </c>
    </row>
    <row r="89" spans="1:24" ht="20.100000000000001" customHeight="1" x14ac:dyDescent="0.2">
      <c r="A89" s="1109" t="s">
        <v>722</v>
      </c>
      <c r="B89" s="1109"/>
      <c r="C89" s="421">
        <f>SUM(C83:C87)</f>
        <v>0</v>
      </c>
      <c r="D89" s="421">
        <f t="shared" ref="D89:L89" si="101">SUM(D83:D87)</f>
        <v>0</v>
      </c>
      <c r="E89" s="421">
        <f t="shared" si="101"/>
        <v>0</v>
      </c>
      <c r="F89" s="421">
        <f t="shared" si="101"/>
        <v>0</v>
      </c>
      <c r="G89" s="421">
        <f t="shared" si="101"/>
        <v>0</v>
      </c>
      <c r="H89" s="421">
        <f t="shared" si="101"/>
        <v>0</v>
      </c>
      <c r="I89" s="421">
        <f t="shared" si="101"/>
        <v>0</v>
      </c>
      <c r="J89" s="421">
        <f t="shared" si="101"/>
        <v>0</v>
      </c>
      <c r="K89" s="436">
        <f t="shared" si="101"/>
        <v>0</v>
      </c>
      <c r="L89" s="421">
        <f t="shared" si="101"/>
        <v>0</v>
      </c>
      <c r="M89" s="445"/>
      <c r="N89" s="421">
        <f>SUM(N83:N87)</f>
        <v>0</v>
      </c>
      <c r="O89" s="421">
        <f t="shared" ref="O89:W89" si="102">SUM(O83:O87)</f>
        <v>0</v>
      </c>
      <c r="P89" s="421">
        <f t="shared" si="102"/>
        <v>0</v>
      </c>
      <c r="Q89" s="421">
        <f t="shared" si="102"/>
        <v>0</v>
      </c>
      <c r="R89" s="421">
        <f t="shared" si="102"/>
        <v>0</v>
      </c>
      <c r="S89" s="421">
        <f t="shared" si="102"/>
        <v>0</v>
      </c>
      <c r="T89" s="421">
        <f t="shared" si="102"/>
        <v>0</v>
      </c>
      <c r="U89" s="421">
        <f t="shared" si="102"/>
        <v>0</v>
      </c>
      <c r="V89" s="436">
        <f t="shared" si="102"/>
        <v>0</v>
      </c>
      <c r="W89" s="421">
        <f t="shared" si="102"/>
        <v>0</v>
      </c>
      <c r="X89" s="442">
        <f t="shared" si="92"/>
        <v>0</v>
      </c>
    </row>
    <row r="90" spans="1:24" ht="15" customHeight="1" x14ac:dyDescent="0.2">
      <c r="A90" s="1108" t="s">
        <v>880</v>
      </c>
      <c r="B90" s="1108"/>
      <c r="C90" s="1108"/>
      <c r="D90" s="1108"/>
      <c r="E90" s="1108"/>
      <c r="F90" s="1108"/>
      <c r="G90" s="1108"/>
      <c r="H90" s="1108"/>
      <c r="I90" s="1108"/>
      <c r="J90" s="1108"/>
      <c r="K90" s="1108"/>
      <c r="L90" s="1108"/>
      <c r="M90" s="445"/>
      <c r="N90" s="450"/>
      <c r="O90" s="450"/>
      <c r="P90" s="450"/>
      <c r="Q90" s="450"/>
      <c r="R90" s="450"/>
      <c r="S90" s="450"/>
      <c r="T90" s="450"/>
      <c r="U90" s="450"/>
      <c r="V90" s="450"/>
      <c r="W90" s="450"/>
      <c r="X90" s="441"/>
    </row>
    <row r="91" spans="1:24" ht="20.100000000000001" customHeight="1" x14ac:dyDescent="0.2">
      <c r="A91" s="433">
        <v>1</v>
      </c>
      <c r="B91" s="434"/>
      <c r="C91" s="234"/>
      <c r="D91" s="234"/>
      <c r="E91" s="447">
        <f>C91+D91</f>
        <v>0</v>
      </c>
      <c r="F91" s="447"/>
      <c r="G91" s="447"/>
      <c r="H91" s="447">
        <f>F91+G91</f>
        <v>0</v>
      </c>
      <c r="I91" s="234"/>
      <c r="J91" s="234"/>
      <c r="K91" s="448">
        <f>I91+J91</f>
        <v>0</v>
      </c>
      <c r="L91" s="449">
        <f>E91+K91+H91</f>
        <v>0</v>
      </c>
      <c r="M91" s="445"/>
      <c r="N91" s="234"/>
      <c r="O91" s="234"/>
      <c r="P91" s="447">
        <f>N91+O91</f>
        <v>0</v>
      </c>
      <c r="Q91" s="447"/>
      <c r="R91" s="447"/>
      <c r="S91" s="447">
        <f>Q91+R91</f>
        <v>0</v>
      </c>
      <c r="T91" s="234"/>
      <c r="U91" s="234"/>
      <c r="V91" s="448">
        <f>T91+U91</f>
        <v>0</v>
      </c>
      <c r="W91" s="449">
        <f>P91+V91+S91</f>
        <v>0</v>
      </c>
      <c r="X91" s="442">
        <f t="shared" ref="X91:X98" si="103">W91+L91</f>
        <v>0</v>
      </c>
    </row>
    <row r="92" spans="1:24" ht="20.100000000000001" customHeight="1" x14ac:dyDescent="0.2">
      <c r="A92" s="199">
        <v>2</v>
      </c>
      <c r="B92" s="201"/>
      <c r="C92" s="196"/>
      <c r="D92" s="196"/>
      <c r="E92" s="197">
        <f>C92+D92</f>
        <v>0</v>
      </c>
      <c r="F92" s="197"/>
      <c r="G92" s="197"/>
      <c r="H92" s="197">
        <f t="shared" ref="H92:H96" si="104">F92+G92</f>
        <v>0</v>
      </c>
      <c r="I92" s="196"/>
      <c r="J92" s="196"/>
      <c r="K92" s="425">
        <f>I92+J92</f>
        <v>0</v>
      </c>
      <c r="L92" s="426">
        <f t="shared" ref="L92:L96" si="105">E92+K92</f>
        <v>0</v>
      </c>
      <c r="M92" s="445"/>
      <c r="N92" s="196"/>
      <c r="O92" s="196"/>
      <c r="P92" s="197">
        <f>N92+O92</f>
        <v>0</v>
      </c>
      <c r="Q92" s="197"/>
      <c r="R92" s="197"/>
      <c r="S92" s="197">
        <f t="shared" ref="S92:S96" si="106">Q92+R92</f>
        <v>0</v>
      </c>
      <c r="T92" s="196"/>
      <c r="U92" s="196"/>
      <c r="V92" s="425">
        <f>T92+U92</f>
        <v>0</v>
      </c>
      <c r="W92" s="426">
        <f t="shared" ref="W92:W96" si="107">P92+V92</f>
        <v>0</v>
      </c>
      <c r="X92" s="442">
        <f t="shared" si="103"/>
        <v>0</v>
      </c>
    </row>
    <row r="93" spans="1:24" ht="20.100000000000001" customHeight="1" x14ac:dyDescent="0.2">
      <c r="A93" s="199">
        <v>3</v>
      </c>
      <c r="B93" s="201"/>
      <c r="C93" s="196"/>
      <c r="D93" s="196"/>
      <c r="E93" s="197">
        <f t="shared" ref="E93:E96" si="108">C93+D93</f>
        <v>0</v>
      </c>
      <c r="F93" s="197"/>
      <c r="G93" s="197"/>
      <c r="H93" s="197">
        <f t="shared" si="104"/>
        <v>0</v>
      </c>
      <c r="I93" s="196"/>
      <c r="J93" s="196"/>
      <c r="K93" s="425">
        <f t="shared" ref="K93:K96" si="109">I93+J93</f>
        <v>0</v>
      </c>
      <c r="L93" s="426">
        <f t="shared" si="105"/>
        <v>0</v>
      </c>
      <c r="M93" s="445"/>
      <c r="N93" s="196"/>
      <c r="O93" s="196"/>
      <c r="P93" s="197">
        <f t="shared" ref="P93:P96" si="110">N93+O93</f>
        <v>0</v>
      </c>
      <c r="Q93" s="197"/>
      <c r="R93" s="197"/>
      <c r="S93" s="197">
        <f t="shared" si="106"/>
        <v>0</v>
      </c>
      <c r="T93" s="196"/>
      <c r="U93" s="196"/>
      <c r="V93" s="425">
        <f t="shared" ref="V93:V96" si="111">T93+U93</f>
        <v>0</v>
      </c>
      <c r="W93" s="426">
        <f t="shared" si="107"/>
        <v>0</v>
      </c>
      <c r="X93" s="442">
        <f t="shared" si="103"/>
        <v>0</v>
      </c>
    </row>
    <row r="94" spans="1:24" ht="20.100000000000001" customHeight="1" x14ac:dyDescent="0.2">
      <c r="A94" s="199">
        <v>4</v>
      </c>
      <c r="B94" s="201"/>
      <c r="C94" s="196"/>
      <c r="D94" s="196"/>
      <c r="E94" s="197">
        <f t="shared" si="108"/>
        <v>0</v>
      </c>
      <c r="F94" s="197"/>
      <c r="G94" s="197"/>
      <c r="H94" s="197">
        <f t="shared" si="104"/>
        <v>0</v>
      </c>
      <c r="I94" s="196"/>
      <c r="J94" s="196"/>
      <c r="K94" s="425">
        <f t="shared" si="109"/>
        <v>0</v>
      </c>
      <c r="L94" s="426">
        <f t="shared" si="105"/>
        <v>0</v>
      </c>
      <c r="M94" s="445"/>
      <c r="N94" s="196"/>
      <c r="O94" s="196"/>
      <c r="P94" s="197">
        <f t="shared" si="110"/>
        <v>0</v>
      </c>
      <c r="Q94" s="197"/>
      <c r="R94" s="197"/>
      <c r="S94" s="197">
        <f t="shared" si="106"/>
        <v>0</v>
      </c>
      <c r="T94" s="196"/>
      <c r="U94" s="196"/>
      <c r="V94" s="425">
        <f t="shared" si="111"/>
        <v>0</v>
      </c>
      <c r="W94" s="426">
        <f t="shared" si="107"/>
        <v>0</v>
      </c>
      <c r="X94" s="442">
        <f t="shared" si="103"/>
        <v>0</v>
      </c>
    </row>
    <row r="95" spans="1:24" ht="20.100000000000001" customHeight="1" x14ac:dyDescent="0.2">
      <c r="A95" s="199">
        <v>5</v>
      </c>
      <c r="B95" s="201"/>
      <c r="C95" s="196"/>
      <c r="D95" s="196"/>
      <c r="E95" s="197">
        <f t="shared" si="108"/>
        <v>0</v>
      </c>
      <c r="F95" s="197"/>
      <c r="G95" s="197"/>
      <c r="H95" s="197">
        <f t="shared" si="104"/>
        <v>0</v>
      </c>
      <c r="I95" s="196"/>
      <c r="J95" s="196"/>
      <c r="K95" s="425">
        <f t="shared" si="109"/>
        <v>0</v>
      </c>
      <c r="L95" s="426">
        <f t="shared" si="105"/>
        <v>0</v>
      </c>
      <c r="M95" s="445"/>
      <c r="N95" s="196"/>
      <c r="O95" s="196"/>
      <c r="P95" s="197">
        <f t="shared" si="110"/>
        <v>0</v>
      </c>
      <c r="Q95" s="197"/>
      <c r="R95" s="197"/>
      <c r="S95" s="197">
        <f t="shared" si="106"/>
        <v>0</v>
      </c>
      <c r="T95" s="196"/>
      <c r="U95" s="196"/>
      <c r="V95" s="425">
        <f t="shared" si="111"/>
        <v>0</v>
      </c>
      <c r="W95" s="426">
        <f t="shared" si="107"/>
        <v>0</v>
      </c>
      <c r="X95" s="442">
        <f t="shared" si="103"/>
        <v>0</v>
      </c>
    </row>
    <row r="96" spans="1:24" ht="20.100000000000001" customHeight="1" x14ac:dyDescent="0.2">
      <c r="A96" s="422">
        <v>6</v>
      </c>
      <c r="B96" s="423"/>
      <c r="C96" s="290"/>
      <c r="D96" s="195"/>
      <c r="E96" s="148">
        <f t="shared" si="108"/>
        <v>0</v>
      </c>
      <c r="F96" s="148"/>
      <c r="G96" s="424"/>
      <c r="H96" s="424">
        <f t="shared" si="104"/>
        <v>0</v>
      </c>
      <c r="I96" s="290"/>
      <c r="J96" s="195"/>
      <c r="K96" s="435">
        <f t="shared" si="109"/>
        <v>0</v>
      </c>
      <c r="L96" s="426">
        <f t="shared" si="105"/>
        <v>0</v>
      </c>
      <c r="M96" s="445"/>
      <c r="N96" s="290"/>
      <c r="O96" s="195"/>
      <c r="P96" s="148">
        <f t="shared" si="110"/>
        <v>0</v>
      </c>
      <c r="Q96" s="148"/>
      <c r="R96" s="424"/>
      <c r="S96" s="424">
        <f t="shared" si="106"/>
        <v>0</v>
      </c>
      <c r="T96" s="290"/>
      <c r="U96" s="195"/>
      <c r="V96" s="435">
        <f t="shared" si="111"/>
        <v>0</v>
      </c>
      <c r="W96" s="426">
        <f t="shared" si="107"/>
        <v>0</v>
      </c>
      <c r="X96" s="442">
        <f t="shared" si="103"/>
        <v>0</v>
      </c>
    </row>
    <row r="97" spans="1:33" ht="20.100000000000001" customHeight="1" x14ac:dyDescent="0.2">
      <c r="A97" s="1109" t="s">
        <v>722</v>
      </c>
      <c r="B97" s="1109"/>
      <c r="C97" s="421">
        <f>SUM(C91:C95)</f>
        <v>0</v>
      </c>
      <c r="D97" s="421">
        <f t="shared" ref="D97:L97" si="112">SUM(D91:D95)</f>
        <v>0</v>
      </c>
      <c r="E97" s="421">
        <f t="shared" si="112"/>
        <v>0</v>
      </c>
      <c r="F97" s="421">
        <f t="shared" si="112"/>
        <v>0</v>
      </c>
      <c r="G97" s="421">
        <f t="shared" si="112"/>
        <v>0</v>
      </c>
      <c r="H97" s="421">
        <f t="shared" si="112"/>
        <v>0</v>
      </c>
      <c r="I97" s="421">
        <f t="shared" si="112"/>
        <v>0</v>
      </c>
      <c r="J97" s="421">
        <f t="shared" si="112"/>
        <v>0</v>
      </c>
      <c r="K97" s="436">
        <f t="shared" si="112"/>
        <v>0</v>
      </c>
      <c r="L97" s="421">
        <f t="shared" si="112"/>
        <v>0</v>
      </c>
      <c r="M97" s="445"/>
      <c r="N97" s="421">
        <f>SUM(N91:N95)</f>
        <v>0</v>
      </c>
      <c r="O97" s="421">
        <f t="shared" ref="O97:W97" si="113">SUM(O91:O95)</f>
        <v>0</v>
      </c>
      <c r="P97" s="421">
        <f t="shared" si="113"/>
        <v>0</v>
      </c>
      <c r="Q97" s="421">
        <f t="shared" si="113"/>
        <v>0</v>
      </c>
      <c r="R97" s="421">
        <f t="shared" si="113"/>
        <v>0</v>
      </c>
      <c r="S97" s="421">
        <f t="shared" si="113"/>
        <v>0</v>
      </c>
      <c r="T97" s="421">
        <f t="shared" si="113"/>
        <v>0</v>
      </c>
      <c r="U97" s="421">
        <f t="shared" si="113"/>
        <v>0</v>
      </c>
      <c r="V97" s="436">
        <f t="shared" si="113"/>
        <v>0</v>
      </c>
      <c r="W97" s="421">
        <f t="shared" si="113"/>
        <v>0</v>
      </c>
      <c r="X97" s="442">
        <f t="shared" si="103"/>
        <v>0</v>
      </c>
    </row>
    <row r="98" spans="1:33" ht="34.5" customHeight="1" x14ac:dyDescent="0.2">
      <c r="A98" s="1088" t="s">
        <v>895</v>
      </c>
      <c r="B98" s="1089"/>
      <c r="C98" s="443">
        <f>C17+C25+C33+C41+C49+C57+C65+C73+C81+C97+C89</f>
        <v>0</v>
      </c>
      <c r="D98" s="443">
        <f t="shared" ref="D98:L98" si="114">D17+D25+D33+D41+D49+D57+D65+D73+D81+D97+D89</f>
        <v>0</v>
      </c>
      <c r="E98" s="443">
        <f t="shared" si="114"/>
        <v>0</v>
      </c>
      <c r="F98" s="443">
        <f t="shared" si="114"/>
        <v>0</v>
      </c>
      <c r="G98" s="443">
        <f t="shared" si="114"/>
        <v>0</v>
      </c>
      <c r="H98" s="443">
        <f t="shared" si="114"/>
        <v>0</v>
      </c>
      <c r="I98" s="443">
        <f t="shared" si="114"/>
        <v>0</v>
      </c>
      <c r="J98" s="443">
        <f t="shared" si="114"/>
        <v>0</v>
      </c>
      <c r="K98" s="443">
        <f t="shared" si="114"/>
        <v>0</v>
      </c>
      <c r="L98" s="443">
        <f t="shared" si="114"/>
        <v>0</v>
      </c>
      <c r="M98" s="446"/>
      <c r="N98" s="443">
        <f>N17+N25+N33+N41+N49+N57+N65+N73+N81+N97+N89</f>
        <v>0</v>
      </c>
      <c r="O98" s="443">
        <f t="shared" ref="O98:W98" si="115">O17+O25+O33+O41+O49+O57+O65+O73+O81+O97+O89</f>
        <v>0</v>
      </c>
      <c r="P98" s="443">
        <f t="shared" si="115"/>
        <v>0</v>
      </c>
      <c r="Q98" s="443">
        <f t="shared" si="115"/>
        <v>0</v>
      </c>
      <c r="R98" s="443">
        <f t="shared" si="115"/>
        <v>0</v>
      </c>
      <c r="S98" s="443">
        <f t="shared" si="115"/>
        <v>0</v>
      </c>
      <c r="T98" s="443">
        <f t="shared" si="115"/>
        <v>0</v>
      </c>
      <c r="U98" s="443">
        <f t="shared" si="115"/>
        <v>0</v>
      </c>
      <c r="V98" s="443">
        <f t="shared" si="115"/>
        <v>0</v>
      </c>
      <c r="W98" s="443">
        <f t="shared" si="115"/>
        <v>0</v>
      </c>
      <c r="X98" s="442">
        <f t="shared" si="103"/>
        <v>0</v>
      </c>
      <c r="Z98" s="443"/>
      <c r="AA98" s="443"/>
      <c r="AB98" s="443"/>
      <c r="AC98" s="443"/>
      <c r="AD98" s="443"/>
      <c r="AE98" s="443"/>
      <c r="AF98" s="443"/>
      <c r="AG98" s="443"/>
    </row>
    <row r="105" spans="1:33" ht="18" x14ac:dyDescent="0.25">
      <c r="T105" s="469" t="s">
        <v>899</v>
      </c>
      <c r="U105" s="470"/>
      <c r="V105" s="470"/>
      <c r="W105" s="470"/>
      <c r="X105" s="471"/>
      <c r="Y105" s="440"/>
    </row>
  </sheetData>
  <mergeCells count="40">
    <mergeCell ref="A50:L50"/>
    <mergeCell ref="A98:B98"/>
    <mergeCell ref="A57:B57"/>
    <mergeCell ref="A58:L58"/>
    <mergeCell ref="A65:B65"/>
    <mergeCell ref="A66:L66"/>
    <mergeCell ref="A73:B73"/>
    <mergeCell ref="A74:L74"/>
    <mergeCell ref="A81:B81"/>
    <mergeCell ref="A82:L82"/>
    <mergeCell ref="A89:B89"/>
    <mergeCell ref="A90:L90"/>
    <mergeCell ref="A97:B97"/>
    <mergeCell ref="A42:L42"/>
    <mergeCell ref="L8:L9"/>
    <mergeCell ref="N8:P8"/>
    <mergeCell ref="A41:B41"/>
    <mergeCell ref="A49:B49"/>
    <mergeCell ref="A10:L10"/>
    <mergeCell ref="A17:B17"/>
    <mergeCell ref="A33:B33"/>
    <mergeCell ref="A34:L34"/>
    <mergeCell ref="A26:L26"/>
    <mergeCell ref="A18:L18"/>
    <mergeCell ref="A25:B25"/>
    <mergeCell ref="W1:X1"/>
    <mergeCell ref="C4:L4"/>
    <mergeCell ref="A6:B9"/>
    <mergeCell ref="C6:L6"/>
    <mergeCell ref="N6:W6"/>
    <mergeCell ref="X6:X9"/>
    <mergeCell ref="C7:L7"/>
    <mergeCell ref="N7:W7"/>
    <mergeCell ref="C8:E8"/>
    <mergeCell ref="A2:X2"/>
    <mergeCell ref="F8:H8"/>
    <mergeCell ref="I8:K8"/>
    <mergeCell ref="W8:W9"/>
    <mergeCell ref="Q8:S8"/>
    <mergeCell ref="T8:V8"/>
  </mergeCells>
  <printOptions horizontalCentered="1"/>
  <pageMargins left="0.25" right="0.25" top="0.25" bottom="0.25" header="0.25" footer="0.25"/>
  <pageSetup paperSize="9" scale="66" fitToWidth="0" fitToHeight="0" orientation="landscape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D87"/>
  <sheetViews>
    <sheetView view="pageBreakPreview" zoomScaleNormal="100" zoomScaleSheetLayoutView="100" workbookViewId="0">
      <selection activeCell="I1" sqref="I1:J1"/>
    </sheetView>
  </sheetViews>
  <sheetFormatPr defaultColWidth="9.140625" defaultRowHeight="14.25" x14ac:dyDescent="0.2"/>
  <cols>
    <col min="1" max="1" width="3.7109375" style="125" customWidth="1"/>
    <col min="2" max="2" width="19.7109375" style="125" customWidth="1"/>
    <col min="3" max="3" width="9.7109375" style="125" customWidth="1"/>
    <col min="4" max="4" width="8.28515625" style="125" customWidth="1"/>
    <col min="5" max="5" width="9.5703125" style="125" customWidth="1"/>
    <col min="6" max="6" width="8.7109375" style="125" customWidth="1"/>
    <col min="7" max="7" width="9.5703125" style="125" customWidth="1"/>
    <col min="8" max="8" width="8.7109375" style="125" customWidth="1"/>
    <col min="9" max="9" width="9.5703125" style="125" customWidth="1"/>
    <col min="10" max="10" width="8.7109375" style="125" customWidth="1"/>
    <col min="11" max="11" width="9.140625" style="127"/>
    <col min="12" max="12" width="12" style="127" customWidth="1"/>
    <col min="13" max="13" width="9.85546875" style="127" customWidth="1"/>
    <col min="14" max="14" width="10.140625" style="127" bestFit="1" customWidth="1"/>
    <col min="15" max="24" width="9.140625" style="127"/>
    <col min="25" max="16384" width="9.140625" style="125"/>
  </cols>
  <sheetData>
    <row r="1" spans="1:30" ht="18.75" customHeight="1" x14ac:dyDescent="0.2">
      <c r="A1" s="126"/>
      <c r="B1" s="126"/>
      <c r="C1" s="126"/>
      <c r="D1" s="126"/>
      <c r="E1" s="126"/>
      <c r="F1" s="126"/>
      <c r="G1" s="126"/>
      <c r="H1" s="126"/>
      <c r="I1" s="1147" t="s">
        <v>1355</v>
      </c>
      <c r="J1" s="1148"/>
    </row>
    <row r="2" spans="1:30" ht="38.25" customHeight="1" x14ac:dyDescent="0.3">
      <c r="A2" s="1149" t="s">
        <v>765</v>
      </c>
      <c r="B2" s="1149"/>
      <c r="C2" s="1149"/>
      <c r="D2" s="1149"/>
      <c r="E2" s="1149"/>
      <c r="F2" s="1149"/>
      <c r="G2" s="1149"/>
      <c r="H2" s="1149"/>
      <c r="I2" s="1149"/>
      <c r="J2" s="1149"/>
      <c r="L2" s="125"/>
      <c r="M2" s="125"/>
      <c r="N2" s="125"/>
      <c r="O2" s="125"/>
    </row>
    <row r="3" spans="1:30" x14ac:dyDescent="0.2">
      <c r="A3" s="126"/>
      <c r="B3" s="126"/>
      <c r="C3" s="126"/>
      <c r="D3" s="126"/>
      <c r="E3" s="126"/>
      <c r="F3" s="126"/>
      <c r="G3" s="126"/>
      <c r="H3" s="126"/>
      <c r="I3" s="126"/>
      <c r="J3" s="126"/>
      <c r="L3" s="125"/>
      <c r="M3" s="125"/>
      <c r="N3" s="125"/>
      <c r="O3" s="125"/>
    </row>
    <row r="4" spans="1:30" ht="17.25" customHeight="1" x14ac:dyDescent="0.25">
      <c r="A4" s="1162" t="s">
        <v>721</v>
      </c>
      <c r="B4" s="1162"/>
      <c r="C4" s="1162"/>
      <c r="D4" s="241"/>
      <c r="E4" s="241"/>
      <c r="F4" s="241"/>
      <c r="G4" s="240"/>
      <c r="H4" s="240"/>
      <c r="I4" s="240"/>
      <c r="J4" s="240"/>
      <c r="K4" s="261"/>
      <c r="L4" s="125"/>
      <c r="M4" s="125"/>
      <c r="N4" s="125"/>
      <c r="O4" s="125"/>
      <c r="P4" s="261"/>
      <c r="Q4" s="261"/>
    </row>
    <row r="5" spans="1:30" x14ac:dyDescent="0.2">
      <c r="A5" s="126"/>
      <c r="B5" s="126"/>
      <c r="C5" s="126"/>
      <c r="D5" s="126"/>
      <c r="E5" s="126"/>
      <c r="F5" s="126"/>
      <c r="G5" s="126"/>
      <c r="H5" s="126"/>
      <c r="I5" s="126"/>
      <c r="J5" s="126"/>
      <c r="L5" s="125"/>
      <c r="M5" s="125"/>
      <c r="N5" s="125"/>
      <c r="O5" s="125"/>
    </row>
    <row r="6" spans="1:30" ht="28.5" customHeight="1" x14ac:dyDescent="0.2">
      <c r="A6" s="1152" t="s">
        <v>768</v>
      </c>
      <c r="B6" s="1163"/>
      <c r="C6" s="1006" t="s">
        <v>772</v>
      </c>
      <c r="D6" s="1159" t="s">
        <v>785</v>
      </c>
      <c r="E6" s="1157" t="s">
        <v>1260</v>
      </c>
      <c r="F6" s="1158"/>
      <c r="G6" s="1157" t="s">
        <v>1254</v>
      </c>
      <c r="H6" s="1158"/>
      <c r="I6" s="1157" t="s">
        <v>1240</v>
      </c>
      <c r="J6" s="1158"/>
      <c r="L6" s="125"/>
      <c r="M6" s="125"/>
      <c r="N6" s="125"/>
      <c r="O6" s="125"/>
    </row>
    <row r="7" spans="1:30" ht="15" customHeight="1" x14ac:dyDescent="0.2">
      <c r="A7" s="1153"/>
      <c r="B7" s="1164"/>
      <c r="C7" s="1006"/>
      <c r="D7" s="1159"/>
      <c r="E7" s="1152" t="s">
        <v>1123</v>
      </c>
      <c r="F7" s="1154" t="s">
        <v>1124</v>
      </c>
      <c r="G7" s="1152" t="s">
        <v>1123</v>
      </c>
      <c r="H7" s="1154" t="s">
        <v>1124</v>
      </c>
      <c r="I7" s="1152" t="s">
        <v>1123</v>
      </c>
      <c r="J7" s="1154" t="s">
        <v>1124</v>
      </c>
      <c r="L7" s="125"/>
      <c r="M7" s="125"/>
      <c r="N7" s="125"/>
      <c r="O7" s="125"/>
    </row>
    <row r="8" spans="1:30" ht="14.25" customHeight="1" x14ac:dyDescent="0.2">
      <c r="A8" s="1153"/>
      <c r="B8" s="1164"/>
      <c r="C8" s="1160" t="s">
        <v>784</v>
      </c>
      <c r="D8" s="1160" t="s">
        <v>784</v>
      </c>
      <c r="E8" s="1153"/>
      <c r="F8" s="1155"/>
      <c r="G8" s="1153"/>
      <c r="H8" s="1155"/>
      <c r="I8" s="1153"/>
      <c r="J8" s="1155"/>
      <c r="M8" s="264"/>
      <c r="O8" s="263" t="s">
        <v>770</v>
      </c>
    </row>
    <row r="9" spans="1:30" ht="14.25" customHeight="1" x14ac:dyDescent="0.2">
      <c r="A9" s="1165"/>
      <c r="B9" s="1166"/>
      <c r="C9" s="1161"/>
      <c r="D9" s="1161"/>
      <c r="E9" s="1153"/>
      <c r="F9" s="1156"/>
      <c r="G9" s="1153"/>
      <c r="H9" s="1156"/>
      <c r="I9" s="1153"/>
      <c r="J9" s="1156"/>
      <c r="L9" s="264" t="s">
        <v>773</v>
      </c>
      <c r="M9" s="264"/>
      <c r="O9" s="263" t="s">
        <v>771</v>
      </c>
    </row>
    <row r="10" spans="1:30" ht="20.100000000000001" customHeight="1" x14ac:dyDescent="0.2">
      <c r="A10" s="1044" t="s">
        <v>788</v>
      </c>
      <c r="B10" s="1045"/>
      <c r="C10" s="1045"/>
      <c r="D10" s="1045"/>
      <c r="E10" s="1045"/>
      <c r="F10" s="1045"/>
      <c r="G10" s="1045"/>
      <c r="H10" s="1045"/>
      <c r="I10" s="1045"/>
      <c r="J10" s="1046"/>
      <c r="L10" s="264" t="s">
        <v>779</v>
      </c>
      <c r="M10" s="265"/>
      <c r="N10" s="265"/>
      <c r="O10" s="262" t="s">
        <v>781</v>
      </c>
    </row>
    <row r="11" spans="1:30" ht="18" customHeight="1" x14ac:dyDescent="0.2">
      <c r="A11" s="530">
        <v>1</v>
      </c>
      <c r="B11" s="304"/>
      <c r="C11" s="305"/>
      <c r="D11" s="306"/>
      <c r="E11" s="307"/>
      <c r="F11" s="308"/>
      <c r="G11" s="309"/>
      <c r="H11" s="308"/>
      <c r="I11" s="307"/>
      <c r="J11" s="308"/>
      <c r="L11" s="265" t="s">
        <v>777</v>
      </c>
      <c r="M11" s="265"/>
      <c r="N11" s="265"/>
      <c r="O11" s="262" t="s">
        <v>780</v>
      </c>
    </row>
    <row r="12" spans="1:30" ht="18" customHeight="1" x14ac:dyDescent="0.2">
      <c r="A12" s="531">
        <v>2</v>
      </c>
      <c r="B12" s="310"/>
      <c r="C12" s="311"/>
      <c r="D12" s="312"/>
      <c r="E12" s="313"/>
      <c r="F12" s="314"/>
      <c r="G12" s="313"/>
      <c r="H12" s="314"/>
      <c r="I12" s="313"/>
      <c r="J12" s="314"/>
      <c r="L12" s="265" t="s">
        <v>786</v>
      </c>
      <c r="O12" s="262" t="s">
        <v>714</v>
      </c>
    </row>
    <row r="13" spans="1:30" ht="18" customHeight="1" x14ac:dyDescent="0.2">
      <c r="A13" s="531">
        <v>3</v>
      </c>
      <c r="B13" s="310"/>
      <c r="C13" s="311"/>
      <c r="D13" s="312"/>
      <c r="E13" s="313"/>
      <c r="F13" s="314"/>
      <c r="G13" s="313"/>
      <c r="H13" s="314"/>
      <c r="I13" s="313"/>
      <c r="J13" s="314"/>
      <c r="L13" s="127" t="s">
        <v>787</v>
      </c>
      <c r="O13" s="262" t="s">
        <v>715</v>
      </c>
      <c r="Y13" s="127"/>
      <c r="Z13" s="127"/>
      <c r="AA13" s="127"/>
      <c r="AB13" s="127"/>
      <c r="AC13" s="127"/>
      <c r="AD13" s="127"/>
    </row>
    <row r="14" spans="1:30" ht="18" customHeight="1" x14ac:dyDescent="0.2">
      <c r="A14" s="531">
        <v>4</v>
      </c>
      <c r="B14" s="310"/>
      <c r="C14" s="311"/>
      <c r="D14" s="312"/>
      <c r="E14" s="313"/>
      <c r="F14" s="314"/>
      <c r="G14" s="313"/>
      <c r="H14" s="314"/>
      <c r="I14" s="313"/>
      <c r="J14" s="314"/>
      <c r="O14" s="262" t="s">
        <v>778</v>
      </c>
      <c r="Y14" s="127"/>
      <c r="Z14" s="127"/>
      <c r="AA14" s="127"/>
      <c r="AB14" s="127"/>
      <c r="AC14" s="127"/>
      <c r="AD14" s="127"/>
    </row>
    <row r="15" spans="1:30" ht="18" customHeight="1" x14ac:dyDescent="0.2">
      <c r="A15" s="531">
        <v>5</v>
      </c>
      <c r="B15" s="310"/>
      <c r="C15" s="311"/>
      <c r="D15" s="312"/>
      <c r="E15" s="313"/>
      <c r="F15" s="314"/>
      <c r="G15" s="313"/>
      <c r="H15" s="314"/>
      <c r="I15" s="313"/>
      <c r="J15" s="314"/>
      <c r="Y15" s="127"/>
      <c r="Z15" s="127"/>
      <c r="AA15" s="127"/>
      <c r="AB15" s="127"/>
      <c r="AC15" s="127"/>
      <c r="AD15" s="127"/>
    </row>
    <row r="16" spans="1:30" ht="20.100000000000001" customHeight="1" x14ac:dyDescent="0.2">
      <c r="A16" s="1141" t="s">
        <v>722</v>
      </c>
      <c r="B16" s="1141"/>
      <c r="C16" s="1142"/>
      <c r="D16" s="1143"/>
      <c r="E16" s="315">
        <f t="shared" ref="E16:J16" si="0">SUM(E11:E15)</f>
        <v>0</v>
      </c>
      <c r="F16" s="316">
        <f t="shared" si="0"/>
        <v>0</v>
      </c>
      <c r="G16" s="316">
        <f t="shared" si="0"/>
        <v>0</v>
      </c>
      <c r="H16" s="316">
        <f t="shared" si="0"/>
        <v>0</v>
      </c>
      <c r="I16" s="316">
        <f t="shared" si="0"/>
        <v>0</v>
      </c>
      <c r="J16" s="316">
        <f t="shared" si="0"/>
        <v>0</v>
      </c>
      <c r="Y16" s="127"/>
    </row>
    <row r="17" spans="1:29" ht="20.100000000000001" customHeight="1" x14ac:dyDescent="0.2">
      <c r="A17" s="1144" t="s">
        <v>766</v>
      </c>
      <c r="B17" s="1145"/>
      <c r="C17" s="1145"/>
      <c r="D17" s="1145"/>
      <c r="E17" s="1145"/>
      <c r="F17" s="1145"/>
      <c r="G17" s="1145"/>
      <c r="H17" s="1145"/>
      <c r="I17" s="1145"/>
      <c r="J17" s="1146"/>
      <c r="Y17" s="127"/>
    </row>
    <row r="18" spans="1:29" ht="18" customHeight="1" x14ac:dyDescent="0.2">
      <c r="A18" s="530">
        <v>1</v>
      </c>
      <c r="B18" s="304"/>
      <c r="C18" s="311"/>
      <c r="D18" s="317"/>
      <c r="E18" s="318"/>
      <c r="F18" s="308"/>
      <c r="G18" s="318"/>
      <c r="H18" s="308"/>
      <c r="I18" s="318"/>
      <c r="J18" s="308"/>
      <c r="Y18" s="127"/>
    </row>
    <row r="19" spans="1:29" ht="18" customHeight="1" x14ac:dyDescent="0.2">
      <c r="A19" s="531">
        <v>2</v>
      </c>
      <c r="B19" s="310"/>
      <c r="C19" s="311"/>
      <c r="D19" s="319"/>
      <c r="E19" s="320"/>
      <c r="F19" s="314"/>
      <c r="G19" s="320"/>
      <c r="H19" s="314"/>
      <c r="I19" s="320"/>
      <c r="J19" s="314"/>
      <c r="Y19" s="127"/>
    </row>
    <row r="20" spans="1:29" ht="18" customHeight="1" x14ac:dyDescent="0.2">
      <c r="A20" s="531">
        <v>3</v>
      </c>
      <c r="B20" s="310"/>
      <c r="C20" s="311"/>
      <c r="D20" s="319"/>
      <c r="E20" s="320"/>
      <c r="F20" s="314"/>
      <c r="G20" s="320"/>
      <c r="H20" s="314"/>
      <c r="I20" s="320"/>
      <c r="J20" s="314"/>
      <c r="Y20" s="127"/>
    </row>
    <row r="21" spans="1:29" ht="18" customHeight="1" x14ac:dyDescent="0.2">
      <c r="A21" s="531">
        <v>4</v>
      </c>
      <c r="B21" s="310"/>
      <c r="C21" s="311"/>
      <c r="D21" s="319"/>
      <c r="E21" s="320"/>
      <c r="F21" s="314"/>
      <c r="G21" s="320"/>
      <c r="H21" s="314"/>
      <c r="I21" s="320"/>
      <c r="J21" s="314"/>
      <c r="Y21" s="127"/>
    </row>
    <row r="22" spans="1:29" ht="18" customHeight="1" x14ac:dyDescent="0.2">
      <c r="A22" s="531">
        <v>5</v>
      </c>
      <c r="B22" s="310"/>
      <c r="C22" s="311"/>
      <c r="D22" s="319"/>
      <c r="E22" s="320"/>
      <c r="F22" s="314"/>
      <c r="G22" s="320"/>
      <c r="H22" s="314"/>
      <c r="I22" s="320"/>
      <c r="J22" s="314"/>
      <c r="Y22" s="127"/>
    </row>
    <row r="23" spans="1:29" ht="20.100000000000001" customHeight="1" x14ac:dyDescent="0.2">
      <c r="A23" s="1141" t="s">
        <v>722</v>
      </c>
      <c r="B23" s="1141"/>
      <c r="C23" s="1142"/>
      <c r="D23" s="1143"/>
      <c r="E23" s="315">
        <f t="shared" ref="E23:J23" si="1">SUM(E18:E22)</f>
        <v>0</v>
      </c>
      <c r="F23" s="321">
        <f t="shared" si="1"/>
        <v>0</v>
      </c>
      <c r="G23" s="315">
        <f t="shared" si="1"/>
        <v>0</v>
      </c>
      <c r="H23" s="321">
        <f t="shared" si="1"/>
        <v>0</v>
      </c>
      <c r="I23" s="315">
        <f t="shared" si="1"/>
        <v>0</v>
      </c>
      <c r="J23" s="321">
        <f t="shared" si="1"/>
        <v>0</v>
      </c>
    </row>
    <row r="24" spans="1:29" ht="20.25" customHeight="1" x14ac:dyDescent="0.2">
      <c r="A24" s="1144" t="s">
        <v>774</v>
      </c>
      <c r="B24" s="1145"/>
      <c r="C24" s="1145"/>
      <c r="D24" s="1145"/>
      <c r="E24" s="1145"/>
      <c r="F24" s="1145"/>
      <c r="G24" s="1145"/>
      <c r="H24" s="1145"/>
      <c r="I24" s="1145"/>
      <c r="J24" s="1146"/>
    </row>
    <row r="25" spans="1:29" ht="18" customHeight="1" x14ac:dyDescent="0.2">
      <c r="A25" s="530">
        <v>1</v>
      </c>
      <c r="B25" s="322"/>
      <c r="C25" s="333"/>
      <c r="D25" s="323"/>
      <c r="E25" s="334"/>
      <c r="F25" s="324"/>
      <c r="G25" s="334"/>
      <c r="H25" s="324"/>
      <c r="I25" s="334"/>
      <c r="J25" s="324"/>
      <c r="AA25" s="202" t="s">
        <v>720</v>
      </c>
      <c r="AB25" s="202" t="s">
        <v>714</v>
      </c>
      <c r="AC25" s="202"/>
    </row>
    <row r="26" spans="1:29" ht="18" customHeight="1" x14ac:dyDescent="0.2">
      <c r="A26" s="531">
        <v>2</v>
      </c>
      <c r="B26" s="325"/>
      <c r="C26" s="326"/>
      <c r="D26" s="327"/>
      <c r="E26" s="328"/>
      <c r="F26" s="329"/>
      <c r="G26" s="328"/>
      <c r="H26" s="330"/>
      <c r="I26" s="328"/>
      <c r="J26" s="330"/>
      <c r="AA26" s="202"/>
      <c r="AB26" s="202" t="s">
        <v>716</v>
      </c>
      <c r="AC26" s="202"/>
    </row>
    <row r="27" spans="1:29" ht="18" customHeight="1" x14ac:dyDescent="0.2">
      <c r="A27" s="531">
        <v>3</v>
      </c>
      <c r="B27" s="325"/>
      <c r="C27" s="326"/>
      <c r="D27" s="327"/>
      <c r="E27" s="328"/>
      <c r="F27" s="329"/>
      <c r="G27" s="328"/>
      <c r="H27" s="330"/>
      <c r="I27" s="328"/>
      <c r="J27" s="330"/>
      <c r="AA27" s="202"/>
      <c r="AB27" s="202" t="s">
        <v>717</v>
      </c>
      <c r="AC27" s="202"/>
    </row>
    <row r="28" spans="1:29" ht="18" customHeight="1" x14ac:dyDescent="0.2">
      <c r="A28" s="531">
        <v>4</v>
      </c>
      <c r="B28" s="325"/>
      <c r="C28" s="326"/>
      <c r="D28" s="327"/>
      <c r="E28" s="328"/>
      <c r="F28" s="329"/>
      <c r="G28" s="328"/>
      <c r="H28" s="330"/>
      <c r="I28" s="328"/>
      <c r="J28" s="330"/>
      <c r="AA28" s="202"/>
      <c r="AB28" s="202" t="s">
        <v>715</v>
      </c>
      <c r="AC28" s="202"/>
    </row>
    <row r="29" spans="1:29" ht="18" customHeight="1" x14ac:dyDescent="0.2">
      <c r="A29" s="531">
        <v>5</v>
      </c>
      <c r="B29" s="325"/>
      <c r="C29" s="326"/>
      <c r="D29" s="327"/>
      <c r="E29" s="328"/>
      <c r="F29" s="329"/>
      <c r="G29" s="328"/>
      <c r="H29" s="330"/>
      <c r="I29" s="328"/>
      <c r="J29" s="330"/>
      <c r="AA29" s="202"/>
      <c r="AB29" s="202"/>
      <c r="AC29" s="202"/>
    </row>
    <row r="30" spans="1:29" ht="21.95" customHeight="1" x14ac:dyDescent="0.2">
      <c r="A30" s="1141" t="s">
        <v>722</v>
      </c>
      <c r="B30" s="1141"/>
      <c r="C30" s="1142"/>
      <c r="D30" s="1143"/>
      <c r="E30" s="331">
        <f t="shared" ref="E30:J30" si="2">SUM(E25:E29)</f>
        <v>0</v>
      </c>
      <c r="F30" s="332">
        <f t="shared" si="2"/>
        <v>0</v>
      </c>
      <c r="G30" s="331">
        <f t="shared" si="2"/>
        <v>0</v>
      </c>
      <c r="H30" s="332">
        <f t="shared" si="2"/>
        <v>0</v>
      </c>
      <c r="I30" s="331">
        <f t="shared" si="2"/>
        <v>0</v>
      </c>
      <c r="J30" s="332">
        <f t="shared" si="2"/>
        <v>0</v>
      </c>
    </row>
    <row r="31" spans="1:29" ht="20.100000000000001" customHeight="1" x14ac:dyDescent="0.2">
      <c r="A31" s="1150" t="s">
        <v>775</v>
      </c>
      <c r="B31" s="1151"/>
      <c r="C31" s="1151"/>
      <c r="D31" s="1151"/>
      <c r="E31" s="1151"/>
      <c r="F31" s="1151"/>
      <c r="G31" s="1151"/>
      <c r="H31" s="1151"/>
      <c r="I31" s="1151"/>
      <c r="J31" s="1151"/>
    </row>
    <row r="32" spans="1:29" ht="18" customHeight="1" x14ac:dyDescent="0.2">
      <c r="A32" s="530">
        <v>1</v>
      </c>
      <c r="B32" s="322"/>
      <c r="C32" s="333"/>
      <c r="D32" s="323"/>
      <c r="E32" s="334"/>
      <c r="F32" s="324"/>
      <c r="G32" s="334"/>
      <c r="H32" s="324"/>
      <c r="I32" s="334"/>
      <c r="J32" s="324"/>
      <c r="AA32" s="202" t="s">
        <v>720</v>
      </c>
      <c r="AB32" s="202" t="s">
        <v>714</v>
      </c>
      <c r="AC32" s="202"/>
    </row>
    <row r="33" spans="1:29" ht="18" customHeight="1" x14ac:dyDescent="0.2">
      <c r="A33" s="531">
        <v>2</v>
      </c>
      <c r="B33" s="325"/>
      <c r="C33" s="311"/>
      <c r="D33" s="327"/>
      <c r="E33" s="335"/>
      <c r="F33" s="330"/>
      <c r="G33" s="335"/>
      <c r="H33" s="330"/>
      <c r="I33" s="335"/>
      <c r="J33" s="330"/>
      <c r="AA33" s="202"/>
      <c r="AB33" s="202" t="s">
        <v>716</v>
      </c>
      <c r="AC33" s="202"/>
    </row>
    <row r="34" spans="1:29" ht="18" customHeight="1" x14ac:dyDescent="0.2">
      <c r="A34" s="531">
        <v>3</v>
      </c>
      <c r="B34" s="325"/>
      <c r="C34" s="311"/>
      <c r="D34" s="327"/>
      <c r="E34" s="328"/>
      <c r="F34" s="330"/>
      <c r="G34" s="328"/>
      <c r="H34" s="330"/>
      <c r="I34" s="328"/>
      <c r="J34" s="330"/>
      <c r="AA34" s="202"/>
      <c r="AB34" s="202" t="s">
        <v>717</v>
      </c>
      <c r="AC34" s="202"/>
    </row>
    <row r="35" spans="1:29" ht="18" customHeight="1" x14ac:dyDescent="0.2">
      <c r="A35" s="531">
        <v>4</v>
      </c>
      <c r="B35" s="325"/>
      <c r="C35" s="311"/>
      <c r="D35" s="327"/>
      <c r="E35" s="335"/>
      <c r="F35" s="330"/>
      <c r="G35" s="335"/>
      <c r="H35" s="330"/>
      <c r="I35" s="335"/>
      <c r="J35" s="330"/>
      <c r="AA35" s="202"/>
      <c r="AB35" s="202" t="s">
        <v>715</v>
      </c>
      <c r="AC35" s="202"/>
    </row>
    <row r="36" spans="1:29" ht="18" customHeight="1" x14ac:dyDescent="0.2">
      <c r="A36" s="531">
        <v>5</v>
      </c>
      <c r="B36" s="325"/>
      <c r="C36" s="311"/>
      <c r="D36" s="327"/>
      <c r="E36" s="335"/>
      <c r="F36" s="330"/>
      <c r="G36" s="335"/>
      <c r="H36" s="330"/>
      <c r="I36" s="335"/>
      <c r="J36" s="330"/>
      <c r="AA36" s="202"/>
      <c r="AB36" s="202"/>
      <c r="AC36" s="202"/>
    </row>
    <row r="37" spans="1:29" ht="20.100000000000001" customHeight="1" x14ac:dyDescent="0.2">
      <c r="A37" s="1141" t="s">
        <v>722</v>
      </c>
      <c r="B37" s="1141"/>
      <c r="C37" s="1142"/>
      <c r="D37" s="1143"/>
      <c r="E37" s="331">
        <f>SUM(E32:E36)</f>
        <v>0</v>
      </c>
      <c r="F37" s="336">
        <f>SUM(F32:F36)</f>
        <v>0</v>
      </c>
      <c r="G37" s="337"/>
      <c r="H37" s="337"/>
      <c r="I37" s="337"/>
      <c r="J37" s="337"/>
    </row>
    <row r="38" spans="1:29" ht="20.100000000000001" customHeight="1" x14ac:dyDescent="0.2">
      <c r="A38" s="1139" t="s">
        <v>776</v>
      </c>
      <c r="B38" s="1140"/>
      <c r="C38" s="1140"/>
      <c r="D38" s="1140"/>
      <c r="E38" s="1140"/>
      <c r="F38" s="1140"/>
      <c r="G38" s="1140"/>
      <c r="H38" s="1140"/>
      <c r="I38" s="1140"/>
      <c r="J38" s="1140"/>
    </row>
    <row r="39" spans="1:29" ht="18" customHeight="1" x14ac:dyDescent="0.2">
      <c r="A39" s="530">
        <v>1</v>
      </c>
      <c r="B39" s="304"/>
      <c r="C39" s="333"/>
      <c r="D39" s="323"/>
      <c r="E39" s="338"/>
      <c r="F39" s="339"/>
      <c r="G39" s="338"/>
      <c r="H39" s="339"/>
      <c r="I39" s="338"/>
      <c r="J39" s="339"/>
      <c r="AA39" s="202" t="s">
        <v>720</v>
      </c>
      <c r="AB39" s="202" t="s">
        <v>714</v>
      </c>
      <c r="AC39" s="202"/>
    </row>
    <row r="40" spans="1:29" ht="18" customHeight="1" x14ac:dyDescent="0.2">
      <c r="A40" s="531">
        <v>2</v>
      </c>
      <c r="B40" s="310"/>
      <c r="C40" s="311"/>
      <c r="D40" s="327"/>
      <c r="E40" s="338"/>
      <c r="F40" s="340"/>
      <c r="G40" s="338"/>
      <c r="H40" s="340"/>
      <c r="I40" s="338"/>
      <c r="J40" s="340"/>
      <c r="AA40" s="202"/>
      <c r="AB40" s="202" t="s">
        <v>716</v>
      </c>
      <c r="AC40" s="202"/>
    </row>
    <row r="41" spans="1:29" ht="18" customHeight="1" x14ac:dyDescent="0.2">
      <c r="A41" s="531">
        <v>3</v>
      </c>
      <c r="B41" s="310"/>
      <c r="C41" s="311"/>
      <c r="D41" s="327"/>
      <c r="E41" s="338"/>
      <c r="F41" s="341"/>
      <c r="G41" s="338"/>
      <c r="H41" s="341"/>
      <c r="I41" s="338"/>
      <c r="J41" s="341"/>
      <c r="AA41" s="202"/>
      <c r="AB41" s="202" t="s">
        <v>717</v>
      </c>
      <c r="AC41" s="202"/>
    </row>
    <row r="42" spans="1:29" ht="18" customHeight="1" x14ac:dyDescent="0.2">
      <c r="A42" s="531">
        <v>4</v>
      </c>
      <c r="B42" s="310"/>
      <c r="C42" s="311"/>
      <c r="D42" s="327"/>
      <c r="E42" s="338"/>
      <c r="F42" s="341"/>
      <c r="G42" s="338"/>
      <c r="H42" s="341"/>
      <c r="I42" s="338"/>
      <c r="J42" s="341"/>
      <c r="AA42" s="202"/>
      <c r="AB42" s="202"/>
      <c r="AC42" s="202"/>
    </row>
    <row r="43" spans="1:29" ht="18" customHeight="1" x14ac:dyDescent="0.2">
      <c r="A43" s="531">
        <v>5</v>
      </c>
      <c r="B43" s="310"/>
      <c r="C43" s="311"/>
      <c r="D43" s="327"/>
      <c r="E43" s="338"/>
      <c r="F43" s="341"/>
      <c r="G43" s="338"/>
      <c r="H43" s="341"/>
      <c r="I43" s="338"/>
      <c r="J43" s="341"/>
      <c r="AA43" s="202"/>
      <c r="AB43" s="202"/>
      <c r="AC43" s="202"/>
    </row>
    <row r="44" spans="1:29" ht="20.100000000000001" customHeight="1" x14ac:dyDescent="0.2">
      <c r="A44" s="1141" t="s">
        <v>722</v>
      </c>
      <c r="B44" s="1141"/>
      <c r="C44" s="1142"/>
      <c r="D44" s="1143"/>
      <c r="E44" s="331">
        <f t="shared" ref="E44:J45" si="3">SUM(E39:E43)</f>
        <v>0</v>
      </c>
      <c r="F44" s="342">
        <f t="shared" si="3"/>
        <v>0</v>
      </c>
      <c r="G44" s="331">
        <f t="shared" si="3"/>
        <v>0</v>
      </c>
      <c r="H44" s="336">
        <f t="shared" si="3"/>
        <v>0</v>
      </c>
      <c r="I44" s="331">
        <f t="shared" si="3"/>
        <v>0</v>
      </c>
      <c r="J44" s="336">
        <f t="shared" si="3"/>
        <v>0</v>
      </c>
    </row>
    <row r="45" spans="1:29" s="268" customFormat="1" ht="21.95" customHeight="1" x14ac:dyDescent="0.2">
      <c r="A45" s="1136" t="s">
        <v>128</v>
      </c>
      <c r="B45" s="1136"/>
      <c r="C45" s="1137"/>
      <c r="D45" s="1138"/>
      <c r="E45" s="343">
        <f t="shared" si="3"/>
        <v>0</v>
      </c>
      <c r="F45" s="344">
        <f t="shared" si="3"/>
        <v>0</v>
      </c>
      <c r="G45" s="343">
        <f t="shared" si="3"/>
        <v>0</v>
      </c>
      <c r="H45" s="345">
        <f t="shared" si="3"/>
        <v>0</v>
      </c>
      <c r="I45" s="343">
        <f t="shared" si="3"/>
        <v>0</v>
      </c>
      <c r="J45" s="345">
        <f t="shared" si="3"/>
        <v>0</v>
      </c>
      <c r="K45" s="267"/>
      <c r="L45" s="127"/>
      <c r="M45" s="267"/>
      <c r="N45" s="267"/>
      <c r="O45" s="267"/>
      <c r="P45" s="267"/>
      <c r="Q45" s="267"/>
      <c r="R45" s="267"/>
      <c r="S45" s="267"/>
      <c r="T45" s="267"/>
      <c r="U45" s="267"/>
      <c r="V45" s="267"/>
      <c r="W45" s="267"/>
      <c r="X45" s="267"/>
    </row>
    <row r="46" spans="1:29" x14ac:dyDescent="0.2">
      <c r="A46" s="202"/>
      <c r="B46" s="202"/>
      <c r="C46" s="202"/>
      <c r="D46" s="202"/>
      <c r="E46" s="202"/>
      <c r="F46" s="202"/>
      <c r="G46" s="202"/>
      <c r="L46" s="267"/>
    </row>
    <row r="47" spans="1:29" x14ac:dyDescent="0.2">
      <c r="D47" s="202"/>
      <c r="E47" s="202"/>
      <c r="F47" s="202"/>
      <c r="G47" s="202"/>
    </row>
    <row r="48" spans="1:29" x14ac:dyDescent="0.2">
      <c r="D48" s="202"/>
      <c r="E48" s="202"/>
      <c r="F48" s="202"/>
      <c r="G48" s="202"/>
    </row>
    <row r="49" spans="1:10" x14ac:dyDescent="0.2">
      <c r="B49" s="266" t="s">
        <v>783</v>
      </c>
      <c r="D49" s="202"/>
      <c r="E49" s="202"/>
      <c r="F49" s="202"/>
      <c r="G49" s="202"/>
      <c r="H49" s="266" t="s">
        <v>782</v>
      </c>
      <c r="I49" s="266"/>
      <c r="J49" s="266"/>
    </row>
    <row r="50" spans="1:10" x14ac:dyDescent="0.2">
      <c r="D50" s="202"/>
      <c r="E50" s="202"/>
      <c r="F50" s="202"/>
      <c r="G50" s="202"/>
    </row>
    <row r="51" spans="1:10" x14ac:dyDescent="0.2">
      <c r="D51" s="202"/>
      <c r="E51" s="202"/>
      <c r="F51" s="202"/>
      <c r="G51" s="202"/>
    </row>
    <row r="52" spans="1:10" x14ac:dyDescent="0.2">
      <c r="D52" s="202"/>
      <c r="E52" s="202"/>
      <c r="F52" s="202"/>
      <c r="G52" s="202"/>
    </row>
    <row r="53" spans="1:10" x14ac:dyDescent="0.2">
      <c r="D53" s="202"/>
      <c r="E53" s="202"/>
      <c r="F53" s="202"/>
      <c r="G53" s="202"/>
    </row>
    <row r="54" spans="1:10" x14ac:dyDescent="0.2">
      <c r="D54" s="202"/>
      <c r="E54" s="202"/>
      <c r="F54" s="202"/>
      <c r="G54" s="202"/>
    </row>
    <row r="55" spans="1:10" x14ac:dyDescent="0.2">
      <c r="A55" s="202"/>
      <c r="B55" s="202"/>
      <c r="C55" s="202"/>
      <c r="D55" s="202"/>
      <c r="E55" s="202"/>
      <c r="F55" s="202"/>
      <c r="G55" s="202"/>
    </row>
    <row r="80" spans="1:3" x14ac:dyDescent="0.2">
      <c r="A80" s="202"/>
      <c r="B80" s="202" t="s">
        <v>718</v>
      </c>
      <c r="C80" s="202"/>
    </row>
    <row r="81" spans="1:3" x14ac:dyDescent="0.2">
      <c r="A81" s="202"/>
      <c r="B81" s="202" t="s">
        <v>719</v>
      </c>
      <c r="C81" s="202"/>
    </row>
    <row r="82" spans="1:3" x14ac:dyDescent="0.2">
      <c r="A82" s="202"/>
      <c r="B82" s="202" t="s">
        <v>720</v>
      </c>
      <c r="C82" s="202"/>
    </row>
    <row r="83" spans="1:3" x14ac:dyDescent="0.2">
      <c r="A83" s="202"/>
      <c r="B83" s="202"/>
      <c r="C83" s="202"/>
    </row>
    <row r="84" spans="1:3" x14ac:dyDescent="0.2">
      <c r="A84" s="202"/>
      <c r="B84" s="202"/>
      <c r="C84" s="202"/>
    </row>
    <row r="85" spans="1:3" x14ac:dyDescent="0.2">
      <c r="A85" s="202"/>
      <c r="B85" s="202"/>
      <c r="C85" s="202"/>
    </row>
    <row r="86" spans="1:3" x14ac:dyDescent="0.2">
      <c r="A86" s="202"/>
      <c r="B86" s="202"/>
      <c r="C86" s="202"/>
    </row>
    <row r="87" spans="1:3" x14ac:dyDescent="0.2">
      <c r="A87" s="202"/>
      <c r="B87" s="202"/>
      <c r="C87" s="202"/>
    </row>
  </sheetData>
  <mergeCells count="34">
    <mergeCell ref="A4:C4"/>
    <mergeCell ref="F7:F9"/>
    <mergeCell ref="C16:D16"/>
    <mergeCell ref="C8:C9"/>
    <mergeCell ref="C6:C7"/>
    <mergeCell ref="A6:B9"/>
    <mergeCell ref="E7:E9"/>
    <mergeCell ref="I1:J1"/>
    <mergeCell ref="A37:B37"/>
    <mergeCell ref="A2:J2"/>
    <mergeCell ref="A17:J17"/>
    <mergeCell ref="A10:J10"/>
    <mergeCell ref="A31:J31"/>
    <mergeCell ref="G7:G9"/>
    <mergeCell ref="H7:H9"/>
    <mergeCell ref="I6:J6"/>
    <mergeCell ref="I7:I9"/>
    <mergeCell ref="J7:J9"/>
    <mergeCell ref="G6:H6"/>
    <mergeCell ref="E6:F6"/>
    <mergeCell ref="D6:D7"/>
    <mergeCell ref="D8:D9"/>
    <mergeCell ref="A16:B16"/>
    <mergeCell ref="A45:B45"/>
    <mergeCell ref="C45:D45"/>
    <mergeCell ref="A38:J38"/>
    <mergeCell ref="A44:B44"/>
    <mergeCell ref="C23:D23"/>
    <mergeCell ref="C30:D30"/>
    <mergeCell ref="C37:D37"/>
    <mergeCell ref="C44:D44"/>
    <mergeCell ref="A24:J24"/>
    <mergeCell ref="A30:B30"/>
    <mergeCell ref="A23:B23"/>
  </mergeCells>
  <dataValidations count="8">
    <dataValidation type="list" allowBlank="1" showInputMessage="1" showErrorMessage="1" sqref="F32:F36">
      <formula1>#REF!</formula1>
    </dataValidation>
    <dataValidation type="whole" allowBlank="1" showInputMessage="1" showErrorMessage="1" sqref="E11:E15">
      <formula1>1</formula1>
      <formula2>9000</formula2>
    </dataValidation>
    <dataValidation allowBlank="1" showInputMessage="1" showErrorMessage="1" sqref="E39:E43"/>
    <dataValidation type="list" allowBlank="1" showInputMessage="1" showErrorMessage="1" sqref="C11:C15">
      <formula1>$L$9:$L$10</formula1>
    </dataValidation>
    <dataValidation type="list" allowBlank="1" showInputMessage="1" showErrorMessage="1" sqref="C18:C22">
      <formula1>$L$11:$L$12</formula1>
    </dataValidation>
    <dataValidation type="list" allowBlank="1" showInputMessage="1" showErrorMessage="1" sqref="D11:D15">
      <formula1>$O$8:$O$9</formula1>
    </dataValidation>
    <dataValidation type="list" allowBlank="1" showInputMessage="1" showErrorMessage="1" sqref="D18:D22 D32:D36 D39:D43 D25:D29">
      <formula1>$O$10:$O$14</formula1>
    </dataValidation>
    <dataValidation type="list" allowBlank="1" showInputMessage="1" showErrorMessage="1" sqref="C25:C29 C39:C43 C32:C36">
      <formula1>$L$9:$L$13</formula1>
    </dataValidation>
  </dataValidations>
  <printOptions horizontalCentered="1"/>
  <pageMargins left="0.3" right="0.25" top="0.1" bottom="0" header="0.2" footer="0.05"/>
  <pageSetup paperSize="9" scale="9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N83"/>
  <sheetViews>
    <sheetView view="pageBreakPreview" zoomScaleNormal="100" zoomScaleSheetLayoutView="100" workbookViewId="0">
      <selection activeCell="J4" sqref="J4"/>
    </sheetView>
  </sheetViews>
  <sheetFormatPr defaultRowHeight="12.75" x14ac:dyDescent="0.2"/>
  <cols>
    <col min="1" max="1" width="3.28515625" style="1" bestFit="1" customWidth="1"/>
    <col min="2" max="2" width="22.28515625" style="26" customWidth="1"/>
    <col min="3" max="3" width="10.7109375" style="1" customWidth="1"/>
    <col min="4" max="4" width="8.7109375" style="288" customWidth="1"/>
    <col min="5" max="5" width="10.7109375" style="1" customWidth="1"/>
    <col min="6" max="6" width="9.7109375" style="1" customWidth="1"/>
    <col min="7" max="7" width="8.7109375" style="1" customWidth="1"/>
    <col min="8" max="8" width="11" style="20" bestFit="1" customWidth="1"/>
    <col min="9" max="9" width="9.7109375" style="20" customWidth="1"/>
    <col min="10" max="10" width="10.7109375" style="1" customWidth="1"/>
    <col min="11" max="255" width="9.140625" style="1"/>
    <col min="256" max="256" width="33.140625" style="1" customWidth="1"/>
    <col min="257" max="257" width="13.85546875" style="1" customWidth="1"/>
    <col min="258" max="259" width="14.7109375" style="1" customWidth="1"/>
    <col min="260" max="511" width="9.140625" style="1"/>
    <col min="512" max="512" width="33.140625" style="1" customWidth="1"/>
    <col min="513" max="513" width="13.85546875" style="1" customWidth="1"/>
    <col min="514" max="515" width="14.7109375" style="1" customWidth="1"/>
    <col min="516" max="767" width="9.140625" style="1"/>
    <col min="768" max="768" width="33.140625" style="1" customWidth="1"/>
    <col min="769" max="769" width="13.85546875" style="1" customWidth="1"/>
    <col min="770" max="771" width="14.7109375" style="1" customWidth="1"/>
    <col min="772" max="1023" width="9.140625" style="1"/>
    <col min="1024" max="1024" width="33.140625" style="1" customWidth="1"/>
    <col min="1025" max="1025" width="13.85546875" style="1" customWidth="1"/>
    <col min="1026" max="1027" width="14.7109375" style="1" customWidth="1"/>
    <col min="1028" max="1279" width="9.140625" style="1"/>
    <col min="1280" max="1280" width="33.140625" style="1" customWidth="1"/>
    <col min="1281" max="1281" width="13.85546875" style="1" customWidth="1"/>
    <col min="1282" max="1283" width="14.7109375" style="1" customWidth="1"/>
    <col min="1284" max="1535" width="9.140625" style="1"/>
    <col min="1536" max="1536" width="33.140625" style="1" customWidth="1"/>
    <col min="1537" max="1537" width="13.85546875" style="1" customWidth="1"/>
    <col min="1538" max="1539" width="14.7109375" style="1" customWidth="1"/>
    <col min="1540" max="1791" width="9.140625" style="1"/>
    <col min="1792" max="1792" width="33.140625" style="1" customWidth="1"/>
    <col min="1793" max="1793" width="13.85546875" style="1" customWidth="1"/>
    <col min="1794" max="1795" width="14.7109375" style="1" customWidth="1"/>
    <col min="1796" max="2047" width="9.140625" style="1"/>
    <col min="2048" max="2048" width="33.140625" style="1" customWidth="1"/>
    <col min="2049" max="2049" width="13.85546875" style="1" customWidth="1"/>
    <col min="2050" max="2051" width="14.7109375" style="1" customWidth="1"/>
    <col min="2052" max="2303" width="9.140625" style="1"/>
    <col min="2304" max="2304" width="33.140625" style="1" customWidth="1"/>
    <col min="2305" max="2305" width="13.85546875" style="1" customWidth="1"/>
    <col min="2306" max="2307" width="14.7109375" style="1" customWidth="1"/>
    <col min="2308" max="2559" width="9.140625" style="1"/>
    <col min="2560" max="2560" width="33.140625" style="1" customWidth="1"/>
    <col min="2561" max="2561" width="13.85546875" style="1" customWidth="1"/>
    <col min="2562" max="2563" width="14.7109375" style="1" customWidth="1"/>
    <col min="2564" max="2815" width="9.140625" style="1"/>
    <col min="2816" max="2816" width="33.140625" style="1" customWidth="1"/>
    <col min="2817" max="2817" width="13.85546875" style="1" customWidth="1"/>
    <col min="2818" max="2819" width="14.7109375" style="1" customWidth="1"/>
    <col min="2820" max="3071" width="9.140625" style="1"/>
    <col min="3072" max="3072" width="33.140625" style="1" customWidth="1"/>
    <col min="3073" max="3073" width="13.85546875" style="1" customWidth="1"/>
    <col min="3074" max="3075" width="14.7109375" style="1" customWidth="1"/>
    <col min="3076" max="3327" width="9.140625" style="1"/>
    <col min="3328" max="3328" width="33.140625" style="1" customWidth="1"/>
    <col min="3329" max="3329" width="13.85546875" style="1" customWidth="1"/>
    <col min="3330" max="3331" width="14.7109375" style="1" customWidth="1"/>
    <col min="3332" max="3583" width="9.140625" style="1"/>
    <col min="3584" max="3584" width="33.140625" style="1" customWidth="1"/>
    <col min="3585" max="3585" width="13.85546875" style="1" customWidth="1"/>
    <col min="3586" max="3587" width="14.7109375" style="1" customWidth="1"/>
    <col min="3588" max="3839" width="9.140625" style="1"/>
    <col min="3840" max="3840" width="33.140625" style="1" customWidth="1"/>
    <col min="3841" max="3841" width="13.85546875" style="1" customWidth="1"/>
    <col min="3842" max="3843" width="14.7109375" style="1" customWidth="1"/>
    <col min="3844" max="4095" width="9.140625" style="1"/>
    <col min="4096" max="4096" width="33.140625" style="1" customWidth="1"/>
    <col min="4097" max="4097" width="13.85546875" style="1" customWidth="1"/>
    <col min="4098" max="4099" width="14.7109375" style="1" customWidth="1"/>
    <col min="4100" max="4351" width="9.140625" style="1"/>
    <col min="4352" max="4352" width="33.140625" style="1" customWidth="1"/>
    <col min="4353" max="4353" width="13.85546875" style="1" customWidth="1"/>
    <col min="4354" max="4355" width="14.7109375" style="1" customWidth="1"/>
    <col min="4356" max="4607" width="9.140625" style="1"/>
    <col min="4608" max="4608" width="33.140625" style="1" customWidth="1"/>
    <col min="4609" max="4609" width="13.85546875" style="1" customWidth="1"/>
    <col min="4610" max="4611" width="14.7109375" style="1" customWidth="1"/>
    <col min="4612" max="4863" width="9.140625" style="1"/>
    <col min="4864" max="4864" width="33.140625" style="1" customWidth="1"/>
    <col min="4865" max="4865" width="13.85546875" style="1" customWidth="1"/>
    <col min="4866" max="4867" width="14.7109375" style="1" customWidth="1"/>
    <col min="4868" max="5119" width="9.140625" style="1"/>
    <col min="5120" max="5120" width="33.140625" style="1" customWidth="1"/>
    <col min="5121" max="5121" width="13.85546875" style="1" customWidth="1"/>
    <col min="5122" max="5123" width="14.7109375" style="1" customWidth="1"/>
    <col min="5124" max="5375" width="9.140625" style="1"/>
    <col min="5376" max="5376" width="33.140625" style="1" customWidth="1"/>
    <col min="5377" max="5377" width="13.85546875" style="1" customWidth="1"/>
    <col min="5378" max="5379" width="14.7109375" style="1" customWidth="1"/>
    <col min="5380" max="5631" width="9.140625" style="1"/>
    <col min="5632" max="5632" width="33.140625" style="1" customWidth="1"/>
    <col min="5633" max="5633" width="13.85546875" style="1" customWidth="1"/>
    <col min="5634" max="5635" width="14.7109375" style="1" customWidth="1"/>
    <col min="5636" max="5887" width="9.140625" style="1"/>
    <col min="5888" max="5888" width="33.140625" style="1" customWidth="1"/>
    <col min="5889" max="5889" width="13.85546875" style="1" customWidth="1"/>
    <col min="5890" max="5891" width="14.7109375" style="1" customWidth="1"/>
    <col min="5892" max="6143" width="9.140625" style="1"/>
    <col min="6144" max="6144" width="33.140625" style="1" customWidth="1"/>
    <col min="6145" max="6145" width="13.85546875" style="1" customWidth="1"/>
    <col min="6146" max="6147" width="14.7109375" style="1" customWidth="1"/>
    <col min="6148" max="6399" width="9.140625" style="1"/>
    <col min="6400" max="6400" width="33.140625" style="1" customWidth="1"/>
    <col min="6401" max="6401" width="13.85546875" style="1" customWidth="1"/>
    <col min="6402" max="6403" width="14.7109375" style="1" customWidth="1"/>
    <col min="6404" max="6655" width="9.140625" style="1"/>
    <col min="6656" max="6656" width="33.140625" style="1" customWidth="1"/>
    <col min="6657" max="6657" width="13.85546875" style="1" customWidth="1"/>
    <col min="6658" max="6659" width="14.7109375" style="1" customWidth="1"/>
    <col min="6660" max="6911" width="9.140625" style="1"/>
    <col min="6912" max="6912" width="33.140625" style="1" customWidth="1"/>
    <col min="6913" max="6913" width="13.85546875" style="1" customWidth="1"/>
    <col min="6914" max="6915" width="14.7109375" style="1" customWidth="1"/>
    <col min="6916" max="7167" width="9.140625" style="1"/>
    <col min="7168" max="7168" width="33.140625" style="1" customWidth="1"/>
    <col min="7169" max="7169" width="13.85546875" style="1" customWidth="1"/>
    <col min="7170" max="7171" width="14.7109375" style="1" customWidth="1"/>
    <col min="7172" max="7423" width="9.140625" style="1"/>
    <col min="7424" max="7424" width="33.140625" style="1" customWidth="1"/>
    <col min="7425" max="7425" width="13.85546875" style="1" customWidth="1"/>
    <col min="7426" max="7427" width="14.7109375" style="1" customWidth="1"/>
    <col min="7428" max="7679" width="9.140625" style="1"/>
    <col min="7680" max="7680" width="33.140625" style="1" customWidth="1"/>
    <col min="7681" max="7681" width="13.85546875" style="1" customWidth="1"/>
    <col min="7682" max="7683" width="14.7109375" style="1" customWidth="1"/>
    <col min="7684" max="7935" width="9.140625" style="1"/>
    <col min="7936" max="7936" width="33.140625" style="1" customWidth="1"/>
    <col min="7937" max="7937" width="13.85546875" style="1" customWidth="1"/>
    <col min="7938" max="7939" width="14.7109375" style="1" customWidth="1"/>
    <col min="7940" max="8191" width="9.140625" style="1"/>
    <col min="8192" max="8192" width="33.140625" style="1" customWidth="1"/>
    <col min="8193" max="8193" width="13.85546875" style="1" customWidth="1"/>
    <col min="8194" max="8195" width="14.7109375" style="1" customWidth="1"/>
    <col min="8196" max="8447" width="9.140625" style="1"/>
    <col min="8448" max="8448" width="33.140625" style="1" customWidth="1"/>
    <col min="8449" max="8449" width="13.85546875" style="1" customWidth="1"/>
    <col min="8450" max="8451" width="14.7109375" style="1" customWidth="1"/>
    <col min="8452" max="8703" width="9.140625" style="1"/>
    <col min="8704" max="8704" width="33.140625" style="1" customWidth="1"/>
    <col min="8705" max="8705" width="13.85546875" style="1" customWidth="1"/>
    <col min="8706" max="8707" width="14.7109375" style="1" customWidth="1"/>
    <col min="8708" max="8959" width="9.140625" style="1"/>
    <col min="8960" max="8960" width="33.140625" style="1" customWidth="1"/>
    <col min="8961" max="8961" width="13.85546875" style="1" customWidth="1"/>
    <col min="8962" max="8963" width="14.7109375" style="1" customWidth="1"/>
    <col min="8964" max="9215" width="9.140625" style="1"/>
    <col min="9216" max="9216" width="33.140625" style="1" customWidth="1"/>
    <col min="9217" max="9217" width="13.85546875" style="1" customWidth="1"/>
    <col min="9218" max="9219" width="14.7109375" style="1" customWidth="1"/>
    <col min="9220" max="9471" width="9.140625" style="1"/>
    <col min="9472" max="9472" width="33.140625" style="1" customWidth="1"/>
    <col min="9473" max="9473" width="13.85546875" style="1" customWidth="1"/>
    <col min="9474" max="9475" width="14.7109375" style="1" customWidth="1"/>
    <col min="9476" max="9727" width="9.140625" style="1"/>
    <col min="9728" max="9728" width="33.140625" style="1" customWidth="1"/>
    <col min="9729" max="9729" width="13.85546875" style="1" customWidth="1"/>
    <col min="9730" max="9731" width="14.7109375" style="1" customWidth="1"/>
    <col min="9732" max="9983" width="9.140625" style="1"/>
    <col min="9984" max="9984" width="33.140625" style="1" customWidth="1"/>
    <col min="9985" max="9985" width="13.85546875" style="1" customWidth="1"/>
    <col min="9986" max="9987" width="14.7109375" style="1" customWidth="1"/>
    <col min="9988" max="10239" width="9.140625" style="1"/>
    <col min="10240" max="10240" width="33.140625" style="1" customWidth="1"/>
    <col min="10241" max="10241" width="13.85546875" style="1" customWidth="1"/>
    <col min="10242" max="10243" width="14.7109375" style="1" customWidth="1"/>
    <col min="10244" max="10495" width="9.140625" style="1"/>
    <col min="10496" max="10496" width="33.140625" style="1" customWidth="1"/>
    <col min="10497" max="10497" width="13.85546875" style="1" customWidth="1"/>
    <col min="10498" max="10499" width="14.7109375" style="1" customWidth="1"/>
    <col min="10500" max="10751" width="9.140625" style="1"/>
    <col min="10752" max="10752" width="33.140625" style="1" customWidth="1"/>
    <col min="10753" max="10753" width="13.85546875" style="1" customWidth="1"/>
    <col min="10754" max="10755" width="14.7109375" style="1" customWidth="1"/>
    <col min="10756" max="11007" width="9.140625" style="1"/>
    <col min="11008" max="11008" width="33.140625" style="1" customWidth="1"/>
    <col min="11009" max="11009" width="13.85546875" style="1" customWidth="1"/>
    <col min="11010" max="11011" width="14.7109375" style="1" customWidth="1"/>
    <col min="11012" max="11263" width="9.140625" style="1"/>
    <col min="11264" max="11264" width="33.140625" style="1" customWidth="1"/>
    <col min="11265" max="11265" width="13.85546875" style="1" customWidth="1"/>
    <col min="11266" max="11267" width="14.7109375" style="1" customWidth="1"/>
    <col min="11268" max="11519" width="9.140625" style="1"/>
    <col min="11520" max="11520" width="33.140625" style="1" customWidth="1"/>
    <col min="11521" max="11521" width="13.85546875" style="1" customWidth="1"/>
    <col min="11522" max="11523" width="14.7109375" style="1" customWidth="1"/>
    <col min="11524" max="11775" width="9.140625" style="1"/>
    <col min="11776" max="11776" width="33.140625" style="1" customWidth="1"/>
    <col min="11777" max="11777" width="13.85546875" style="1" customWidth="1"/>
    <col min="11778" max="11779" width="14.7109375" style="1" customWidth="1"/>
    <col min="11780" max="12031" width="9.140625" style="1"/>
    <col min="12032" max="12032" width="33.140625" style="1" customWidth="1"/>
    <col min="12033" max="12033" width="13.85546875" style="1" customWidth="1"/>
    <col min="12034" max="12035" width="14.7109375" style="1" customWidth="1"/>
    <col min="12036" max="12287" width="9.140625" style="1"/>
    <col min="12288" max="12288" width="33.140625" style="1" customWidth="1"/>
    <col min="12289" max="12289" width="13.85546875" style="1" customWidth="1"/>
    <col min="12290" max="12291" width="14.7109375" style="1" customWidth="1"/>
    <col min="12292" max="12543" width="9.140625" style="1"/>
    <col min="12544" max="12544" width="33.140625" style="1" customWidth="1"/>
    <col min="12545" max="12545" width="13.85546875" style="1" customWidth="1"/>
    <col min="12546" max="12547" width="14.7109375" style="1" customWidth="1"/>
    <col min="12548" max="12799" width="9.140625" style="1"/>
    <col min="12800" max="12800" width="33.140625" style="1" customWidth="1"/>
    <col min="12801" max="12801" width="13.85546875" style="1" customWidth="1"/>
    <col min="12802" max="12803" width="14.7109375" style="1" customWidth="1"/>
    <col min="12804" max="13055" width="9.140625" style="1"/>
    <col min="13056" max="13056" width="33.140625" style="1" customWidth="1"/>
    <col min="13057" max="13057" width="13.85546875" style="1" customWidth="1"/>
    <col min="13058" max="13059" width="14.7109375" style="1" customWidth="1"/>
    <col min="13060" max="13311" width="9.140625" style="1"/>
    <col min="13312" max="13312" width="33.140625" style="1" customWidth="1"/>
    <col min="13313" max="13313" width="13.85546875" style="1" customWidth="1"/>
    <col min="13314" max="13315" width="14.7109375" style="1" customWidth="1"/>
    <col min="13316" max="13567" width="9.140625" style="1"/>
    <col min="13568" max="13568" width="33.140625" style="1" customWidth="1"/>
    <col min="13569" max="13569" width="13.85546875" style="1" customWidth="1"/>
    <col min="13570" max="13571" width="14.7109375" style="1" customWidth="1"/>
    <col min="13572" max="13823" width="9.140625" style="1"/>
    <col min="13824" max="13824" width="33.140625" style="1" customWidth="1"/>
    <col min="13825" max="13825" width="13.85546875" style="1" customWidth="1"/>
    <col min="13826" max="13827" width="14.7109375" style="1" customWidth="1"/>
    <col min="13828" max="14079" width="9.140625" style="1"/>
    <col min="14080" max="14080" width="33.140625" style="1" customWidth="1"/>
    <col min="14081" max="14081" width="13.85546875" style="1" customWidth="1"/>
    <col min="14082" max="14083" width="14.7109375" style="1" customWidth="1"/>
    <col min="14084" max="14335" width="9.140625" style="1"/>
    <col min="14336" max="14336" width="33.140625" style="1" customWidth="1"/>
    <col min="14337" max="14337" width="13.85546875" style="1" customWidth="1"/>
    <col min="14338" max="14339" width="14.7109375" style="1" customWidth="1"/>
    <col min="14340" max="14591" width="9.140625" style="1"/>
    <col min="14592" max="14592" width="33.140625" style="1" customWidth="1"/>
    <col min="14593" max="14593" width="13.85546875" style="1" customWidth="1"/>
    <col min="14594" max="14595" width="14.7109375" style="1" customWidth="1"/>
    <col min="14596" max="14847" width="9.140625" style="1"/>
    <col min="14848" max="14848" width="33.140625" style="1" customWidth="1"/>
    <col min="14849" max="14849" width="13.85546875" style="1" customWidth="1"/>
    <col min="14850" max="14851" width="14.7109375" style="1" customWidth="1"/>
    <col min="14852" max="15103" width="9.140625" style="1"/>
    <col min="15104" max="15104" width="33.140625" style="1" customWidth="1"/>
    <col min="15105" max="15105" width="13.85546875" style="1" customWidth="1"/>
    <col min="15106" max="15107" width="14.7109375" style="1" customWidth="1"/>
    <col min="15108" max="15359" width="9.140625" style="1"/>
    <col min="15360" max="15360" width="33.140625" style="1" customWidth="1"/>
    <col min="15361" max="15361" width="13.85546875" style="1" customWidth="1"/>
    <col min="15362" max="15363" width="14.7109375" style="1" customWidth="1"/>
    <col min="15364" max="15615" width="9.140625" style="1"/>
    <col min="15616" max="15616" width="33.140625" style="1" customWidth="1"/>
    <col min="15617" max="15617" width="13.85546875" style="1" customWidth="1"/>
    <col min="15618" max="15619" width="14.7109375" style="1" customWidth="1"/>
    <col min="15620" max="15871" width="9.140625" style="1"/>
    <col min="15872" max="15872" width="33.140625" style="1" customWidth="1"/>
    <col min="15873" max="15873" width="13.85546875" style="1" customWidth="1"/>
    <col min="15874" max="15875" width="14.7109375" style="1" customWidth="1"/>
    <col min="15876" max="16127" width="9.140625" style="1"/>
    <col min="16128" max="16128" width="33.140625" style="1" customWidth="1"/>
    <col min="16129" max="16129" width="13.85546875" style="1" customWidth="1"/>
    <col min="16130" max="16131" width="14.7109375" style="1" customWidth="1"/>
    <col min="16132" max="16384" width="9.140625" style="1"/>
  </cols>
  <sheetData>
    <row r="1" spans="1:14" ht="18" x14ac:dyDescent="0.25">
      <c r="B1" s="25"/>
      <c r="C1" s="14"/>
      <c r="D1" s="284"/>
      <c r="E1" s="14"/>
      <c r="F1" s="14"/>
      <c r="G1" s="14"/>
      <c r="H1" s="1170" t="s">
        <v>263</v>
      </c>
      <c r="I1" s="1171"/>
      <c r="J1" s="254"/>
    </row>
    <row r="2" spans="1:14" ht="9.75" customHeight="1" x14ac:dyDescent="0.2">
      <c r="B2" s="25"/>
      <c r="C2" s="14"/>
      <c r="D2" s="284"/>
      <c r="E2" s="14"/>
      <c r="F2" s="14"/>
      <c r="G2" s="14"/>
      <c r="H2" s="249"/>
      <c r="I2" s="250"/>
    </row>
    <row r="3" spans="1:14" ht="36" customHeight="1" x14ac:dyDescent="0.2">
      <c r="B3" s="1172" t="s">
        <v>841</v>
      </c>
      <c r="C3" s="1172"/>
      <c r="D3" s="1172"/>
      <c r="E3" s="1172"/>
      <c r="F3" s="1172"/>
      <c r="G3" s="1172"/>
      <c r="H3" s="1172"/>
      <c r="I3" s="1172"/>
    </row>
    <row r="4" spans="1:14" ht="17.25" customHeight="1" x14ac:dyDescent="0.25">
      <c r="B4" s="258"/>
      <c r="C4" s="259"/>
      <c r="D4" s="285"/>
      <c r="E4" s="259"/>
      <c r="F4" s="259"/>
      <c r="G4" s="259"/>
      <c r="H4" s="259"/>
      <c r="I4" s="259"/>
    </row>
    <row r="5" spans="1:14" ht="18" customHeight="1" x14ac:dyDescent="0.25">
      <c r="A5" s="139" t="s">
        <v>750</v>
      </c>
      <c r="B5" s="139"/>
      <c r="C5" s="256"/>
      <c r="D5" s="286"/>
      <c r="E5" s="256"/>
      <c r="F5" s="256"/>
      <c r="G5" s="256"/>
      <c r="H5" s="256"/>
      <c r="I5" s="256"/>
    </row>
    <row r="6" spans="1:14" ht="6.75" customHeight="1" x14ac:dyDescent="0.25">
      <c r="B6" s="27"/>
      <c r="C6" s="257"/>
      <c r="D6" s="287"/>
      <c r="E6" s="257"/>
      <c r="F6" s="257"/>
      <c r="G6" s="257"/>
      <c r="H6" s="257"/>
      <c r="I6" s="257"/>
    </row>
    <row r="7" spans="1:14" ht="23.25" customHeight="1" x14ac:dyDescent="0.2">
      <c r="A7" s="1173" t="s">
        <v>831</v>
      </c>
      <c r="B7" s="1173" t="s">
        <v>830</v>
      </c>
      <c r="C7" s="1181" t="s">
        <v>842</v>
      </c>
      <c r="D7" s="1182"/>
      <c r="E7" s="1182"/>
      <c r="F7" s="1183"/>
      <c r="G7" s="1184" t="s">
        <v>850</v>
      </c>
      <c r="H7" s="1185"/>
      <c r="I7" s="1186"/>
      <c r="J7" s="248"/>
      <c r="L7" s="1167" t="s">
        <v>834</v>
      </c>
      <c r="M7" s="1168"/>
      <c r="N7" s="1169"/>
    </row>
    <row r="8" spans="1:14" ht="39" customHeight="1" x14ac:dyDescent="0.2">
      <c r="A8" s="1174"/>
      <c r="B8" s="1174"/>
      <c r="C8" s="379" t="s">
        <v>844</v>
      </c>
      <c r="D8" s="389" t="s">
        <v>1063</v>
      </c>
      <c r="E8" s="389" t="s">
        <v>1086</v>
      </c>
      <c r="F8" s="389" t="s">
        <v>1176</v>
      </c>
      <c r="G8" s="1187"/>
      <c r="H8" s="1188"/>
      <c r="I8" s="1189"/>
      <c r="J8" s="248"/>
      <c r="L8" s="381" t="s">
        <v>832</v>
      </c>
      <c r="M8" s="381" t="s">
        <v>833</v>
      </c>
      <c r="N8" s="380" t="s">
        <v>114</v>
      </c>
    </row>
    <row r="9" spans="1:14" ht="18.95" customHeight="1" x14ac:dyDescent="0.2">
      <c r="A9" s="383">
        <v>1</v>
      </c>
      <c r="B9" s="291"/>
      <c r="C9" s="292"/>
      <c r="D9" s="382" t="s">
        <v>136</v>
      </c>
      <c r="E9" s="292"/>
      <c r="F9" s="292"/>
      <c r="G9" s="1190"/>
      <c r="H9" s="1191"/>
      <c r="I9" s="1192"/>
    </row>
    <row r="10" spans="1:14" ht="18.95" customHeight="1" x14ac:dyDescent="0.2">
      <c r="A10" s="384">
        <v>2</v>
      </c>
      <c r="B10" s="296"/>
      <c r="C10" s="297"/>
      <c r="D10" s="297"/>
      <c r="E10" s="297"/>
      <c r="F10" s="297"/>
      <c r="G10" s="1178"/>
      <c r="H10" s="1179"/>
      <c r="I10" s="1180"/>
    </row>
    <row r="11" spans="1:14" ht="18.95" customHeight="1" x14ac:dyDescent="0.2">
      <c r="A11" s="384">
        <v>3</v>
      </c>
      <c r="B11" s="296"/>
      <c r="C11" s="297"/>
      <c r="D11" s="297"/>
      <c r="E11" s="297"/>
      <c r="F11" s="297"/>
      <c r="G11" s="1178"/>
      <c r="H11" s="1179"/>
      <c r="I11" s="1180"/>
    </row>
    <row r="12" spans="1:14" ht="18.95" customHeight="1" x14ac:dyDescent="0.2">
      <c r="A12" s="384">
        <v>4</v>
      </c>
      <c r="B12" s="296"/>
      <c r="C12" s="297"/>
      <c r="D12" s="297"/>
      <c r="E12" s="297"/>
      <c r="F12" s="297"/>
      <c r="G12" s="1178"/>
      <c r="H12" s="1179"/>
      <c r="I12" s="1180"/>
    </row>
    <row r="13" spans="1:14" ht="18.95" customHeight="1" x14ac:dyDescent="0.2">
      <c r="A13" s="384">
        <v>5</v>
      </c>
      <c r="B13" s="296"/>
      <c r="C13" s="297"/>
      <c r="D13" s="297"/>
      <c r="E13" s="297"/>
      <c r="F13" s="297"/>
      <c r="G13" s="1178"/>
      <c r="H13" s="1179"/>
      <c r="I13" s="1180"/>
    </row>
    <row r="14" spans="1:14" ht="18.95" customHeight="1" x14ac:dyDescent="0.2">
      <c r="A14" s="384">
        <v>6</v>
      </c>
      <c r="B14" s="296"/>
      <c r="C14" s="297"/>
      <c r="D14" s="297"/>
      <c r="E14" s="297"/>
      <c r="F14" s="297"/>
      <c r="G14" s="1178"/>
      <c r="H14" s="1179"/>
      <c r="I14" s="1180"/>
    </row>
    <row r="15" spans="1:14" ht="15.75" customHeight="1" x14ac:dyDescent="0.2">
      <c r="A15" s="1175"/>
      <c r="B15" s="1176"/>
      <c r="C15" s="1176"/>
      <c r="D15" s="1176"/>
      <c r="E15" s="1176"/>
      <c r="F15" s="1176"/>
      <c r="G15" s="1176"/>
      <c r="H15" s="1176"/>
      <c r="I15" s="1177"/>
    </row>
    <row r="16" spans="1:14" ht="30.75" customHeight="1" x14ac:dyDescent="0.2">
      <c r="A16" s="1193" t="s">
        <v>831</v>
      </c>
      <c r="B16" s="1193" t="s">
        <v>890</v>
      </c>
      <c r="C16" s="1193" t="s">
        <v>836</v>
      </c>
      <c r="D16" s="1167" t="s">
        <v>1177</v>
      </c>
      <c r="E16" s="1168"/>
      <c r="F16" s="1169"/>
      <c r="G16" s="1167" t="s">
        <v>1178</v>
      </c>
      <c r="H16" s="1168"/>
      <c r="I16" s="1169"/>
    </row>
    <row r="17" spans="1:9" ht="42.75" customHeight="1" x14ac:dyDescent="0.2">
      <c r="A17" s="1193"/>
      <c r="B17" s="1193"/>
      <c r="C17" s="1193"/>
      <c r="D17" s="251" t="s">
        <v>837</v>
      </c>
      <c r="E17" s="251" t="s">
        <v>843</v>
      </c>
      <c r="F17" s="251" t="s">
        <v>838</v>
      </c>
      <c r="G17" s="251" t="s">
        <v>837</v>
      </c>
      <c r="H17" s="251" t="s">
        <v>843</v>
      </c>
      <c r="I17" s="251" t="s">
        <v>838</v>
      </c>
    </row>
    <row r="18" spans="1:9" ht="11.25" customHeight="1" x14ac:dyDescent="0.2">
      <c r="A18" s="1201"/>
      <c r="B18" s="1202"/>
      <c r="C18" s="1202"/>
      <c r="D18" s="1202"/>
      <c r="E18" s="1202"/>
      <c r="F18" s="1202"/>
      <c r="G18" s="1202"/>
      <c r="H18" s="1202"/>
      <c r="I18" s="1203"/>
    </row>
    <row r="19" spans="1:9" ht="20.100000000000001" customHeight="1" x14ac:dyDescent="0.2">
      <c r="A19" s="1195" t="s">
        <v>840</v>
      </c>
      <c r="B19" s="1196"/>
      <c r="C19" s="1196"/>
      <c r="D19" s="1196"/>
      <c r="E19" s="1196"/>
      <c r="F19" s="1196"/>
      <c r="G19" s="1196"/>
      <c r="H19" s="1196"/>
      <c r="I19" s="1197"/>
    </row>
    <row r="20" spans="1:9" ht="18.95" customHeight="1" x14ac:dyDescent="0.2">
      <c r="A20" s="384">
        <v>1</v>
      </c>
      <c r="B20" s="386"/>
      <c r="C20" s="297"/>
      <c r="D20" s="297"/>
      <c r="E20" s="297"/>
      <c r="F20" s="297"/>
      <c r="G20" s="297"/>
      <c r="H20" s="299"/>
      <c r="I20" s="300"/>
    </row>
    <row r="21" spans="1:9" ht="18.95" customHeight="1" x14ac:dyDescent="0.2">
      <c r="A21" s="390">
        <v>2</v>
      </c>
      <c r="B21" s="387"/>
      <c r="C21" s="297"/>
      <c r="D21" s="297"/>
      <c r="E21" s="297"/>
      <c r="F21" s="297"/>
      <c r="G21" s="297"/>
      <c r="H21" s="299"/>
      <c r="I21" s="300"/>
    </row>
    <row r="22" spans="1:9" ht="18.95" customHeight="1" x14ac:dyDescent="0.2">
      <c r="A22" s="384">
        <v>3</v>
      </c>
      <c r="B22" s="296"/>
      <c r="C22" s="297"/>
      <c r="D22" s="297"/>
      <c r="E22" s="297"/>
      <c r="F22" s="297"/>
      <c r="G22" s="297"/>
      <c r="H22" s="299"/>
      <c r="I22" s="300"/>
    </row>
    <row r="23" spans="1:9" ht="18.95" customHeight="1" x14ac:dyDescent="0.2">
      <c r="A23" s="384">
        <v>4</v>
      </c>
      <c r="B23" s="296"/>
      <c r="C23" s="297"/>
      <c r="D23" s="297"/>
      <c r="E23" s="297"/>
      <c r="F23" s="297"/>
      <c r="G23" s="297"/>
      <c r="H23" s="299"/>
      <c r="I23" s="300"/>
    </row>
    <row r="24" spans="1:9" ht="9.75" customHeight="1" x14ac:dyDescent="0.2">
      <c r="A24" s="1204"/>
      <c r="B24" s="1205"/>
      <c r="C24" s="1205"/>
      <c r="D24" s="1205"/>
      <c r="E24" s="1205"/>
      <c r="F24" s="1205"/>
      <c r="G24" s="1205"/>
      <c r="H24" s="1205"/>
      <c r="I24" s="1206"/>
    </row>
    <row r="25" spans="1:9" ht="20.100000000000001" customHeight="1" x14ac:dyDescent="0.2">
      <c r="A25" s="1198" t="s">
        <v>746</v>
      </c>
      <c r="B25" s="1199"/>
      <c r="C25" s="1199"/>
      <c r="D25" s="1199"/>
      <c r="E25" s="1199"/>
      <c r="F25" s="1199"/>
      <c r="G25" s="1199"/>
      <c r="H25" s="1199"/>
      <c r="I25" s="1200"/>
    </row>
    <row r="26" spans="1:9" ht="18.95" customHeight="1" x14ac:dyDescent="0.2">
      <c r="A26" s="384">
        <v>1</v>
      </c>
      <c r="B26" s="296"/>
      <c r="C26" s="297"/>
      <c r="D26" s="297"/>
      <c r="E26" s="297"/>
      <c r="F26" s="297"/>
      <c r="G26" s="297"/>
      <c r="H26" s="299"/>
      <c r="I26" s="300"/>
    </row>
    <row r="27" spans="1:9" ht="18.95" customHeight="1" x14ac:dyDescent="0.2">
      <c r="A27" s="384">
        <v>2</v>
      </c>
      <c r="B27" s="296"/>
      <c r="C27" s="297"/>
      <c r="D27" s="297"/>
      <c r="E27" s="297"/>
      <c r="F27" s="297"/>
      <c r="G27" s="297"/>
      <c r="H27" s="299"/>
      <c r="I27" s="300"/>
    </row>
    <row r="28" spans="1:9" ht="18.95" customHeight="1" x14ac:dyDescent="0.2">
      <c r="A28" s="384">
        <v>3</v>
      </c>
      <c r="B28" s="296"/>
      <c r="C28" s="297"/>
      <c r="D28" s="297"/>
      <c r="E28" s="297"/>
      <c r="F28" s="297"/>
      <c r="G28" s="297"/>
      <c r="H28" s="299"/>
      <c r="I28" s="300"/>
    </row>
    <row r="29" spans="1:9" ht="18.95" customHeight="1" x14ac:dyDescent="0.2">
      <c r="A29" s="388">
        <v>4</v>
      </c>
      <c r="B29" s="296"/>
      <c r="C29" s="297"/>
      <c r="D29" s="297"/>
      <c r="E29" s="297"/>
      <c r="F29" s="297"/>
      <c r="G29" s="297"/>
      <c r="H29" s="299"/>
      <c r="I29" s="300"/>
    </row>
    <row r="30" spans="1:9" ht="10.5" customHeight="1" x14ac:dyDescent="0.2">
      <c r="A30" s="1207"/>
      <c r="B30" s="1208"/>
      <c r="C30" s="1208"/>
      <c r="D30" s="1208"/>
      <c r="E30" s="1208"/>
      <c r="F30" s="1208"/>
      <c r="G30" s="1208"/>
      <c r="H30" s="1208"/>
      <c r="I30" s="1209"/>
    </row>
    <row r="31" spans="1:9" ht="20.100000000000001" customHeight="1" x14ac:dyDescent="0.2">
      <c r="A31" s="1195" t="s">
        <v>835</v>
      </c>
      <c r="B31" s="1196"/>
      <c r="C31" s="1196"/>
      <c r="D31" s="1196"/>
      <c r="E31" s="1196"/>
      <c r="F31" s="1196"/>
      <c r="G31" s="1196"/>
      <c r="H31" s="1196"/>
      <c r="I31" s="1197"/>
    </row>
    <row r="32" spans="1:9" ht="18.95" customHeight="1" x14ac:dyDescent="0.2">
      <c r="A32" s="384">
        <v>1</v>
      </c>
      <c r="B32" s="296"/>
      <c r="C32" s="297"/>
      <c r="D32" s="297"/>
      <c r="E32" s="297"/>
      <c r="F32" s="297"/>
      <c r="G32" s="297"/>
      <c r="H32" s="299"/>
      <c r="I32" s="300"/>
    </row>
    <row r="33" spans="1:9" ht="18.95" customHeight="1" x14ac:dyDescent="0.2">
      <c r="A33" s="384">
        <v>2</v>
      </c>
      <c r="B33" s="296"/>
      <c r="C33" s="297"/>
      <c r="D33" s="297"/>
      <c r="E33" s="297"/>
      <c r="F33" s="297"/>
      <c r="G33" s="297"/>
      <c r="H33" s="299"/>
      <c r="I33" s="300"/>
    </row>
    <row r="34" spans="1:9" ht="18.95" customHeight="1" x14ac:dyDescent="0.2">
      <c r="A34" s="384">
        <v>3</v>
      </c>
      <c r="B34" s="296"/>
      <c r="C34" s="297"/>
      <c r="D34" s="297"/>
      <c r="E34" s="297"/>
      <c r="F34" s="297"/>
      <c r="G34" s="297"/>
      <c r="H34" s="299"/>
      <c r="I34" s="300"/>
    </row>
    <row r="35" spans="1:9" ht="18.95" customHeight="1" x14ac:dyDescent="0.2">
      <c r="A35" s="385">
        <v>4</v>
      </c>
      <c r="B35" s="358"/>
      <c r="C35" s="359"/>
      <c r="D35" s="359"/>
      <c r="E35" s="359"/>
      <c r="F35" s="359"/>
      <c r="G35" s="359"/>
      <c r="H35" s="361"/>
      <c r="I35" s="362"/>
    </row>
    <row r="36" spans="1:9" ht="9" customHeight="1" x14ac:dyDescent="0.2"/>
    <row r="37" spans="1:9" ht="20.100000000000001" customHeight="1" x14ac:dyDescent="0.2">
      <c r="A37" s="479" t="s">
        <v>1073</v>
      </c>
      <c r="B37" s="479"/>
      <c r="C37" s="479"/>
      <c r="D37" s="480"/>
      <c r="E37" s="480"/>
      <c r="F37" s="251"/>
      <c r="G37" s="479" t="s">
        <v>1075</v>
      </c>
      <c r="H37" s="480"/>
      <c r="I37" s="481"/>
    </row>
    <row r="38" spans="1:9" ht="20.100000000000001" customHeight="1" x14ac:dyDescent="0.2">
      <c r="A38" s="1210" t="s">
        <v>1074</v>
      </c>
      <c r="B38" s="1210"/>
      <c r="C38" s="1210"/>
      <c r="D38" s="1210"/>
      <c r="E38" s="1210"/>
      <c r="F38" s="251"/>
      <c r="G38" s="480"/>
      <c r="H38" s="480"/>
      <c r="I38" s="480"/>
    </row>
    <row r="39" spans="1:9" ht="20.100000000000001" customHeight="1" x14ac:dyDescent="0.2"/>
    <row r="40" spans="1:9" ht="20.100000000000001" customHeight="1" x14ac:dyDescent="0.2"/>
    <row r="41" spans="1:9" ht="20.100000000000001" customHeight="1" x14ac:dyDescent="0.2"/>
    <row r="42" spans="1:9" ht="15" customHeight="1" x14ac:dyDescent="0.2">
      <c r="A42" s="1194" t="s">
        <v>855</v>
      </c>
      <c r="B42" s="1194"/>
      <c r="C42" s="1194"/>
      <c r="G42" s="1194" t="s">
        <v>839</v>
      </c>
      <c r="H42" s="1194"/>
      <c r="I42" s="1194"/>
    </row>
    <row r="45" spans="1:9" x14ac:dyDescent="0.2">
      <c r="C45" s="523"/>
    </row>
    <row r="83" spans="6:6" x14ac:dyDescent="0.2">
      <c r="F83" s="124"/>
    </row>
  </sheetData>
  <mergeCells count="28">
    <mergeCell ref="A42:C42"/>
    <mergeCell ref="A19:I19"/>
    <mergeCell ref="A25:I25"/>
    <mergeCell ref="A18:I18"/>
    <mergeCell ref="A24:I24"/>
    <mergeCell ref="A30:I30"/>
    <mergeCell ref="G42:I42"/>
    <mergeCell ref="A31:I31"/>
    <mergeCell ref="A38:E38"/>
    <mergeCell ref="B16:B17"/>
    <mergeCell ref="G12:I12"/>
    <mergeCell ref="A16:A17"/>
    <mergeCell ref="C16:C17"/>
    <mergeCell ref="D16:F16"/>
    <mergeCell ref="G16:I16"/>
    <mergeCell ref="L7:N7"/>
    <mergeCell ref="H1:I1"/>
    <mergeCell ref="B3:I3"/>
    <mergeCell ref="A7:A8"/>
    <mergeCell ref="A15:I15"/>
    <mergeCell ref="G13:I13"/>
    <mergeCell ref="G14:I14"/>
    <mergeCell ref="B7:B8"/>
    <mergeCell ref="C7:F7"/>
    <mergeCell ref="G7:I8"/>
    <mergeCell ref="G9:I9"/>
    <mergeCell ref="G10:I10"/>
    <mergeCell ref="G11:I11"/>
  </mergeCells>
  <dataValidations disablePrompts="1" count="1">
    <dataValidation type="list" allowBlank="1" showInputMessage="1" showErrorMessage="1" sqref="J9">
      <formula1>#REF!</formula1>
    </dataValidation>
  </dataValidations>
  <printOptions horizontalCentered="1"/>
  <pageMargins left="0.5" right="0.5" top="0.5" bottom="0.25" header="0.5" footer="0.5"/>
  <pageSetup paperSize="9" scale="9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FF648"/>
  </sheetPr>
  <dimension ref="A1:XFD58"/>
  <sheetViews>
    <sheetView view="pageBreakPreview" topLeftCell="A40" zoomScale="90" zoomScaleNormal="100" zoomScaleSheetLayoutView="90" workbookViewId="0">
      <selection activeCell="S66" sqref="S66"/>
    </sheetView>
  </sheetViews>
  <sheetFormatPr defaultRowHeight="12.75" x14ac:dyDescent="0.2"/>
  <cols>
    <col min="1" max="1" width="5.28515625" style="1" customWidth="1"/>
    <col min="2" max="2" width="55.28515625" style="1" customWidth="1"/>
    <col min="3" max="3" width="13.5703125" style="1" customWidth="1"/>
    <col min="4" max="4" width="12.5703125" style="1" customWidth="1"/>
    <col min="5" max="6" width="10.85546875" style="1" customWidth="1"/>
    <col min="7" max="7" width="9.7109375" style="1" bestFit="1" customWidth="1"/>
    <col min="8" max="8" width="12" style="1" customWidth="1"/>
    <col min="9" max="252" width="9.140625" style="1"/>
    <col min="253" max="253" width="6.42578125" style="1" customWidth="1"/>
    <col min="254" max="254" width="45.5703125" style="1" customWidth="1"/>
    <col min="255" max="257" width="17.85546875" style="1" customWidth="1"/>
    <col min="258" max="258" width="1.28515625" style="1" customWidth="1"/>
    <col min="259" max="259" width="2.42578125" style="1" customWidth="1"/>
    <col min="260" max="260" width="6.85546875" style="1" customWidth="1"/>
    <col min="261" max="261" width="35.85546875" style="1" bestFit="1" customWidth="1"/>
    <col min="262" max="262" width="13.7109375" style="1" customWidth="1"/>
    <col min="263" max="263" width="6.85546875" style="1" customWidth="1"/>
    <col min="264" max="508" width="9.140625" style="1"/>
    <col min="509" max="509" width="6.42578125" style="1" customWidth="1"/>
    <col min="510" max="510" width="45.5703125" style="1" customWidth="1"/>
    <col min="511" max="513" width="17.85546875" style="1" customWidth="1"/>
    <col min="514" max="514" width="1.28515625" style="1" customWidth="1"/>
    <col min="515" max="515" width="2.42578125" style="1" customWidth="1"/>
    <col min="516" max="516" width="6.85546875" style="1" customWidth="1"/>
    <col min="517" max="517" width="35.85546875" style="1" bestFit="1" customWidth="1"/>
    <col min="518" max="518" width="13.7109375" style="1" customWidth="1"/>
    <col min="519" max="519" width="6.85546875" style="1" customWidth="1"/>
    <col min="520" max="764" width="9.140625" style="1"/>
    <col min="765" max="765" width="6.42578125" style="1" customWidth="1"/>
    <col min="766" max="766" width="45.5703125" style="1" customWidth="1"/>
    <col min="767" max="769" width="17.85546875" style="1" customWidth="1"/>
    <col min="770" max="770" width="1.28515625" style="1" customWidth="1"/>
    <col min="771" max="771" width="2.42578125" style="1" customWidth="1"/>
    <col min="772" max="772" width="6.85546875" style="1" customWidth="1"/>
    <col min="773" max="773" width="35.85546875" style="1" bestFit="1" customWidth="1"/>
    <col min="774" max="774" width="13.7109375" style="1" customWidth="1"/>
    <col min="775" max="775" width="6.85546875" style="1" customWidth="1"/>
    <col min="776" max="1020" width="9.140625" style="1"/>
    <col min="1021" max="1021" width="6.42578125" style="1" customWidth="1"/>
    <col min="1022" max="1022" width="45.5703125" style="1" customWidth="1"/>
    <col min="1023" max="1025" width="17.85546875" style="1" customWidth="1"/>
    <col min="1026" max="1026" width="1.28515625" style="1" customWidth="1"/>
    <col min="1027" max="1027" width="2.42578125" style="1" customWidth="1"/>
    <col min="1028" max="1028" width="6.85546875" style="1" customWidth="1"/>
    <col min="1029" max="1029" width="35.85546875" style="1" bestFit="1" customWidth="1"/>
    <col min="1030" max="1030" width="13.7109375" style="1" customWidth="1"/>
    <col min="1031" max="1031" width="6.85546875" style="1" customWidth="1"/>
    <col min="1032" max="1276" width="9.140625" style="1"/>
    <col min="1277" max="1277" width="6.42578125" style="1" customWidth="1"/>
    <col min="1278" max="1278" width="45.5703125" style="1" customWidth="1"/>
    <col min="1279" max="1281" width="17.85546875" style="1" customWidth="1"/>
    <col min="1282" max="1282" width="1.28515625" style="1" customWidth="1"/>
    <col min="1283" max="1283" width="2.42578125" style="1" customWidth="1"/>
    <col min="1284" max="1284" width="6.85546875" style="1" customWidth="1"/>
    <col min="1285" max="1285" width="35.85546875" style="1" bestFit="1" customWidth="1"/>
    <col min="1286" max="1286" width="13.7109375" style="1" customWidth="1"/>
    <col min="1287" max="1287" width="6.85546875" style="1" customWidth="1"/>
    <col min="1288" max="1532" width="9.140625" style="1"/>
    <col min="1533" max="1533" width="6.42578125" style="1" customWidth="1"/>
    <col min="1534" max="1534" width="45.5703125" style="1" customWidth="1"/>
    <col min="1535" max="1537" width="17.85546875" style="1" customWidth="1"/>
    <col min="1538" max="1538" width="1.28515625" style="1" customWidth="1"/>
    <col min="1539" max="1539" width="2.42578125" style="1" customWidth="1"/>
    <col min="1540" max="1540" width="6.85546875" style="1" customWidth="1"/>
    <col min="1541" max="1541" width="35.85546875" style="1" bestFit="1" customWidth="1"/>
    <col min="1542" max="1542" width="13.7109375" style="1" customWidth="1"/>
    <col min="1543" max="1543" width="6.85546875" style="1" customWidth="1"/>
    <col min="1544" max="1788" width="9.140625" style="1"/>
    <col min="1789" max="1789" width="6.42578125" style="1" customWidth="1"/>
    <col min="1790" max="1790" width="45.5703125" style="1" customWidth="1"/>
    <col min="1791" max="1793" width="17.85546875" style="1" customWidth="1"/>
    <col min="1794" max="1794" width="1.28515625" style="1" customWidth="1"/>
    <col min="1795" max="1795" width="2.42578125" style="1" customWidth="1"/>
    <col min="1796" max="1796" width="6.85546875" style="1" customWidth="1"/>
    <col min="1797" max="1797" width="35.85546875" style="1" bestFit="1" customWidth="1"/>
    <col min="1798" max="1798" width="13.7109375" style="1" customWidth="1"/>
    <col min="1799" max="1799" width="6.85546875" style="1" customWidth="1"/>
    <col min="1800" max="2044" width="9.140625" style="1"/>
    <col min="2045" max="2045" width="6.42578125" style="1" customWidth="1"/>
    <col min="2046" max="2046" width="45.5703125" style="1" customWidth="1"/>
    <col min="2047" max="2049" width="17.85546875" style="1" customWidth="1"/>
    <col min="2050" max="2050" width="1.28515625" style="1" customWidth="1"/>
    <col min="2051" max="2051" width="2.42578125" style="1" customWidth="1"/>
    <col min="2052" max="2052" width="6.85546875" style="1" customWidth="1"/>
    <col min="2053" max="2053" width="35.85546875" style="1" bestFit="1" customWidth="1"/>
    <col min="2054" max="2054" width="13.7109375" style="1" customWidth="1"/>
    <col min="2055" max="2055" width="6.85546875" style="1" customWidth="1"/>
    <col min="2056" max="2300" width="9.140625" style="1"/>
    <col min="2301" max="2301" width="6.42578125" style="1" customWidth="1"/>
    <col min="2302" max="2302" width="45.5703125" style="1" customWidth="1"/>
    <col min="2303" max="2305" width="17.85546875" style="1" customWidth="1"/>
    <col min="2306" max="2306" width="1.28515625" style="1" customWidth="1"/>
    <col min="2307" max="2307" width="2.42578125" style="1" customWidth="1"/>
    <col min="2308" max="2308" width="6.85546875" style="1" customWidth="1"/>
    <col min="2309" max="2309" width="35.85546875" style="1" bestFit="1" customWidth="1"/>
    <col min="2310" max="2310" width="13.7109375" style="1" customWidth="1"/>
    <col min="2311" max="2311" width="6.85546875" style="1" customWidth="1"/>
    <col min="2312" max="2556" width="9.140625" style="1"/>
    <col min="2557" max="2557" width="6.42578125" style="1" customWidth="1"/>
    <col min="2558" max="2558" width="45.5703125" style="1" customWidth="1"/>
    <col min="2559" max="2561" width="17.85546875" style="1" customWidth="1"/>
    <col min="2562" max="2562" width="1.28515625" style="1" customWidth="1"/>
    <col min="2563" max="2563" width="2.42578125" style="1" customWidth="1"/>
    <col min="2564" max="2564" width="6.85546875" style="1" customWidth="1"/>
    <col min="2565" max="2565" width="35.85546875" style="1" bestFit="1" customWidth="1"/>
    <col min="2566" max="2566" width="13.7109375" style="1" customWidth="1"/>
    <col min="2567" max="2567" width="6.85546875" style="1" customWidth="1"/>
    <col min="2568" max="2812" width="9.140625" style="1"/>
    <col min="2813" max="2813" width="6.42578125" style="1" customWidth="1"/>
    <col min="2814" max="2814" width="45.5703125" style="1" customWidth="1"/>
    <col min="2815" max="2817" width="17.85546875" style="1" customWidth="1"/>
    <col min="2818" max="2818" width="1.28515625" style="1" customWidth="1"/>
    <col min="2819" max="2819" width="2.42578125" style="1" customWidth="1"/>
    <col min="2820" max="2820" width="6.85546875" style="1" customWidth="1"/>
    <col min="2821" max="2821" width="35.85546875" style="1" bestFit="1" customWidth="1"/>
    <col min="2822" max="2822" width="13.7109375" style="1" customWidth="1"/>
    <col min="2823" max="2823" width="6.85546875" style="1" customWidth="1"/>
    <col min="2824" max="3068" width="9.140625" style="1"/>
    <col min="3069" max="3069" width="6.42578125" style="1" customWidth="1"/>
    <col min="3070" max="3070" width="45.5703125" style="1" customWidth="1"/>
    <col min="3071" max="3073" width="17.85546875" style="1" customWidth="1"/>
    <col min="3074" max="3074" width="1.28515625" style="1" customWidth="1"/>
    <col min="3075" max="3075" width="2.42578125" style="1" customWidth="1"/>
    <col min="3076" max="3076" width="6.85546875" style="1" customWidth="1"/>
    <col min="3077" max="3077" width="35.85546875" style="1" bestFit="1" customWidth="1"/>
    <col min="3078" max="3078" width="13.7109375" style="1" customWidth="1"/>
    <col min="3079" max="3079" width="6.85546875" style="1" customWidth="1"/>
    <col min="3080" max="3324" width="9.140625" style="1"/>
    <col min="3325" max="3325" width="6.42578125" style="1" customWidth="1"/>
    <col min="3326" max="3326" width="45.5703125" style="1" customWidth="1"/>
    <col min="3327" max="3329" width="17.85546875" style="1" customWidth="1"/>
    <col min="3330" max="3330" width="1.28515625" style="1" customWidth="1"/>
    <col min="3331" max="3331" width="2.42578125" style="1" customWidth="1"/>
    <col min="3332" max="3332" width="6.85546875" style="1" customWidth="1"/>
    <col min="3333" max="3333" width="35.85546875" style="1" bestFit="1" customWidth="1"/>
    <col min="3334" max="3334" width="13.7109375" style="1" customWidth="1"/>
    <col min="3335" max="3335" width="6.85546875" style="1" customWidth="1"/>
    <col min="3336" max="3580" width="9.140625" style="1"/>
    <col min="3581" max="3581" width="6.42578125" style="1" customWidth="1"/>
    <col min="3582" max="3582" width="45.5703125" style="1" customWidth="1"/>
    <col min="3583" max="3585" width="17.85546875" style="1" customWidth="1"/>
    <col min="3586" max="3586" width="1.28515625" style="1" customWidth="1"/>
    <col min="3587" max="3587" width="2.42578125" style="1" customWidth="1"/>
    <col min="3588" max="3588" width="6.85546875" style="1" customWidth="1"/>
    <col min="3589" max="3589" width="35.85546875" style="1" bestFit="1" customWidth="1"/>
    <col min="3590" max="3590" width="13.7109375" style="1" customWidth="1"/>
    <col min="3591" max="3591" width="6.85546875" style="1" customWidth="1"/>
    <col min="3592" max="3836" width="9.140625" style="1"/>
    <col min="3837" max="3837" width="6.42578125" style="1" customWidth="1"/>
    <col min="3838" max="3838" width="45.5703125" style="1" customWidth="1"/>
    <col min="3839" max="3841" width="17.85546875" style="1" customWidth="1"/>
    <col min="3842" max="3842" width="1.28515625" style="1" customWidth="1"/>
    <col min="3843" max="3843" width="2.42578125" style="1" customWidth="1"/>
    <col min="3844" max="3844" width="6.85546875" style="1" customWidth="1"/>
    <col min="3845" max="3845" width="35.85546875" style="1" bestFit="1" customWidth="1"/>
    <col min="3846" max="3846" width="13.7109375" style="1" customWidth="1"/>
    <col min="3847" max="3847" width="6.85546875" style="1" customWidth="1"/>
    <col min="3848" max="4092" width="9.140625" style="1"/>
    <col min="4093" max="4093" width="6.42578125" style="1" customWidth="1"/>
    <col min="4094" max="4094" width="45.5703125" style="1" customWidth="1"/>
    <col min="4095" max="4097" width="17.85546875" style="1" customWidth="1"/>
    <col min="4098" max="4098" width="1.28515625" style="1" customWidth="1"/>
    <col min="4099" max="4099" width="2.42578125" style="1" customWidth="1"/>
    <col min="4100" max="4100" width="6.85546875" style="1" customWidth="1"/>
    <col min="4101" max="4101" width="35.85546875" style="1" bestFit="1" customWidth="1"/>
    <col min="4102" max="4102" width="13.7109375" style="1" customWidth="1"/>
    <col min="4103" max="4103" width="6.85546875" style="1" customWidth="1"/>
    <col min="4104" max="4348" width="9.140625" style="1"/>
    <col min="4349" max="4349" width="6.42578125" style="1" customWidth="1"/>
    <col min="4350" max="4350" width="45.5703125" style="1" customWidth="1"/>
    <col min="4351" max="4353" width="17.85546875" style="1" customWidth="1"/>
    <col min="4354" max="4354" width="1.28515625" style="1" customWidth="1"/>
    <col min="4355" max="4355" width="2.42578125" style="1" customWidth="1"/>
    <col min="4356" max="4356" width="6.85546875" style="1" customWidth="1"/>
    <col min="4357" max="4357" width="35.85546875" style="1" bestFit="1" customWidth="1"/>
    <col min="4358" max="4358" width="13.7109375" style="1" customWidth="1"/>
    <col min="4359" max="4359" width="6.85546875" style="1" customWidth="1"/>
    <col min="4360" max="4604" width="9.140625" style="1"/>
    <col min="4605" max="4605" width="6.42578125" style="1" customWidth="1"/>
    <col min="4606" max="4606" width="45.5703125" style="1" customWidth="1"/>
    <col min="4607" max="4609" width="17.85546875" style="1" customWidth="1"/>
    <col min="4610" max="4610" width="1.28515625" style="1" customWidth="1"/>
    <col min="4611" max="4611" width="2.42578125" style="1" customWidth="1"/>
    <col min="4612" max="4612" width="6.85546875" style="1" customWidth="1"/>
    <col min="4613" max="4613" width="35.85546875" style="1" bestFit="1" customWidth="1"/>
    <col min="4614" max="4614" width="13.7109375" style="1" customWidth="1"/>
    <col min="4615" max="4615" width="6.85546875" style="1" customWidth="1"/>
    <col min="4616" max="4860" width="9.140625" style="1"/>
    <col min="4861" max="4861" width="6.42578125" style="1" customWidth="1"/>
    <col min="4862" max="4862" width="45.5703125" style="1" customWidth="1"/>
    <col min="4863" max="4865" width="17.85546875" style="1" customWidth="1"/>
    <col min="4866" max="4866" width="1.28515625" style="1" customWidth="1"/>
    <col min="4867" max="4867" width="2.42578125" style="1" customWidth="1"/>
    <col min="4868" max="4868" width="6.85546875" style="1" customWidth="1"/>
    <col min="4869" max="4869" width="35.85546875" style="1" bestFit="1" customWidth="1"/>
    <col min="4870" max="4870" width="13.7109375" style="1" customWidth="1"/>
    <col min="4871" max="4871" width="6.85546875" style="1" customWidth="1"/>
    <col min="4872" max="5116" width="9.140625" style="1"/>
    <col min="5117" max="5117" width="6.42578125" style="1" customWidth="1"/>
    <col min="5118" max="5118" width="45.5703125" style="1" customWidth="1"/>
    <col min="5119" max="5121" width="17.85546875" style="1" customWidth="1"/>
    <col min="5122" max="5122" width="1.28515625" style="1" customWidth="1"/>
    <col min="5123" max="5123" width="2.42578125" style="1" customWidth="1"/>
    <col min="5124" max="5124" width="6.85546875" style="1" customWidth="1"/>
    <col min="5125" max="5125" width="35.85546875" style="1" bestFit="1" customWidth="1"/>
    <col min="5126" max="5126" width="13.7109375" style="1" customWidth="1"/>
    <col min="5127" max="5127" width="6.85546875" style="1" customWidth="1"/>
    <col min="5128" max="5372" width="9.140625" style="1"/>
    <col min="5373" max="5373" width="6.42578125" style="1" customWidth="1"/>
    <col min="5374" max="5374" width="45.5703125" style="1" customWidth="1"/>
    <col min="5375" max="5377" width="17.85546875" style="1" customWidth="1"/>
    <col min="5378" max="5378" width="1.28515625" style="1" customWidth="1"/>
    <col min="5379" max="5379" width="2.42578125" style="1" customWidth="1"/>
    <col min="5380" max="5380" width="6.85546875" style="1" customWidth="1"/>
    <col min="5381" max="5381" width="35.85546875" style="1" bestFit="1" customWidth="1"/>
    <col min="5382" max="5382" width="13.7109375" style="1" customWidth="1"/>
    <col min="5383" max="5383" width="6.85546875" style="1" customWidth="1"/>
    <col min="5384" max="5628" width="9.140625" style="1"/>
    <col min="5629" max="5629" width="6.42578125" style="1" customWidth="1"/>
    <col min="5630" max="5630" width="45.5703125" style="1" customWidth="1"/>
    <col min="5631" max="5633" width="17.85546875" style="1" customWidth="1"/>
    <col min="5634" max="5634" width="1.28515625" style="1" customWidth="1"/>
    <col min="5635" max="5635" width="2.42578125" style="1" customWidth="1"/>
    <col min="5636" max="5636" width="6.85546875" style="1" customWidth="1"/>
    <col min="5637" max="5637" width="35.85546875" style="1" bestFit="1" customWidth="1"/>
    <col min="5638" max="5638" width="13.7109375" style="1" customWidth="1"/>
    <col min="5639" max="5639" width="6.85546875" style="1" customWidth="1"/>
    <col min="5640" max="5884" width="9.140625" style="1"/>
    <col min="5885" max="5885" width="6.42578125" style="1" customWidth="1"/>
    <col min="5886" max="5886" width="45.5703125" style="1" customWidth="1"/>
    <col min="5887" max="5889" width="17.85546875" style="1" customWidth="1"/>
    <col min="5890" max="5890" width="1.28515625" style="1" customWidth="1"/>
    <col min="5891" max="5891" width="2.42578125" style="1" customWidth="1"/>
    <col min="5892" max="5892" width="6.85546875" style="1" customWidth="1"/>
    <col min="5893" max="5893" width="35.85546875" style="1" bestFit="1" customWidth="1"/>
    <col min="5894" max="5894" width="13.7109375" style="1" customWidth="1"/>
    <col min="5895" max="5895" width="6.85546875" style="1" customWidth="1"/>
    <col min="5896" max="6140" width="9.140625" style="1"/>
    <col min="6141" max="6141" width="6.42578125" style="1" customWidth="1"/>
    <col min="6142" max="6142" width="45.5703125" style="1" customWidth="1"/>
    <col min="6143" max="6145" width="17.85546875" style="1" customWidth="1"/>
    <col min="6146" max="6146" width="1.28515625" style="1" customWidth="1"/>
    <col min="6147" max="6147" width="2.42578125" style="1" customWidth="1"/>
    <col min="6148" max="6148" width="6.85546875" style="1" customWidth="1"/>
    <col min="6149" max="6149" width="35.85546875" style="1" bestFit="1" customWidth="1"/>
    <col min="6150" max="6150" width="13.7109375" style="1" customWidth="1"/>
    <col min="6151" max="6151" width="6.85546875" style="1" customWidth="1"/>
    <col min="6152" max="6396" width="9.140625" style="1"/>
    <col min="6397" max="6397" width="6.42578125" style="1" customWidth="1"/>
    <col min="6398" max="6398" width="45.5703125" style="1" customWidth="1"/>
    <col min="6399" max="6401" width="17.85546875" style="1" customWidth="1"/>
    <col min="6402" max="6402" width="1.28515625" style="1" customWidth="1"/>
    <col min="6403" max="6403" width="2.42578125" style="1" customWidth="1"/>
    <col min="6404" max="6404" width="6.85546875" style="1" customWidth="1"/>
    <col min="6405" max="6405" width="35.85546875" style="1" bestFit="1" customWidth="1"/>
    <col min="6406" max="6406" width="13.7109375" style="1" customWidth="1"/>
    <col min="6407" max="6407" width="6.85546875" style="1" customWidth="1"/>
    <col min="6408" max="6652" width="9.140625" style="1"/>
    <col min="6653" max="6653" width="6.42578125" style="1" customWidth="1"/>
    <col min="6654" max="6654" width="45.5703125" style="1" customWidth="1"/>
    <col min="6655" max="6657" width="17.85546875" style="1" customWidth="1"/>
    <col min="6658" max="6658" width="1.28515625" style="1" customWidth="1"/>
    <col min="6659" max="6659" width="2.42578125" style="1" customWidth="1"/>
    <col min="6660" max="6660" width="6.85546875" style="1" customWidth="1"/>
    <col min="6661" max="6661" width="35.85546875" style="1" bestFit="1" customWidth="1"/>
    <col min="6662" max="6662" width="13.7109375" style="1" customWidth="1"/>
    <col min="6663" max="6663" width="6.85546875" style="1" customWidth="1"/>
    <col min="6664" max="6908" width="9.140625" style="1"/>
    <col min="6909" max="6909" width="6.42578125" style="1" customWidth="1"/>
    <col min="6910" max="6910" width="45.5703125" style="1" customWidth="1"/>
    <col min="6911" max="6913" width="17.85546875" style="1" customWidth="1"/>
    <col min="6914" max="6914" width="1.28515625" style="1" customWidth="1"/>
    <col min="6915" max="6915" width="2.42578125" style="1" customWidth="1"/>
    <col min="6916" max="6916" width="6.85546875" style="1" customWidth="1"/>
    <col min="6917" max="6917" width="35.85546875" style="1" bestFit="1" customWidth="1"/>
    <col min="6918" max="6918" width="13.7109375" style="1" customWidth="1"/>
    <col min="6919" max="6919" width="6.85546875" style="1" customWidth="1"/>
    <col min="6920" max="7164" width="9.140625" style="1"/>
    <col min="7165" max="7165" width="6.42578125" style="1" customWidth="1"/>
    <col min="7166" max="7166" width="45.5703125" style="1" customWidth="1"/>
    <col min="7167" max="7169" width="17.85546875" style="1" customWidth="1"/>
    <col min="7170" max="7170" width="1.28515625" style="1" customWidth="1"/>
    <col min="7171" max="7171" width="2.42578125" style="1" customWidth="1"/>
    <col min="7172" max="7172" width="6.85546875" style="1" customWidth="1"/>
    <col min="7173" max="7173" width="35.85546875" style="1" bestFit="1" customWidth="1"/>
    <col min="7174" max="7174" width="13.7109375" style="1" customWidth="1"/>
    <col min="7175" max="7175" width="6.85546875" style="1" customWidth="1"/>
    <col min="7176" max="7420" width="9.140625" style="1"/>
    <col min="7421" max="7421" width="6.42578125" style="1" customWidth="1"/>
    <col min="7422" max="7422" width="45.5703125" style="1" customWidth="1"/>
    <col min="7423" max="7425" width="17.85546875" style="1" customWidth="1"/>
    <col min="7426" max="7426" width="1.28515625" style="1" customWidth="1"/>
    <col min="7427" max="7427" width="2.42578125" style="1" customWidth="1"/>
    <col min="7428" max="7428" width="6.85546875" style="1" customWidth="1"/>
    <col min="7429" max="7429" width="35.85546875" style="1" bestFit="1" customWidth="1"/>
    <col min="7430" max="7430" width="13.7109375" style="1" customWidth="1"/>
    <col min="7431" max="7431" width="6.85546875" style="1" customWidth="1"/>
    <col min="7432" max="7676" width="9.140625" style="1"/>
    <col min="7677" max="7677" width="6.42578125" style="1" customWidth="1"/>
    <col min="7678" max="7678" width="45.5703125" style="1" customWidth="1"/>
    <col min="7679" max="7681" width="17.85546875" style="1" customWidth="1"/>
    <col min="7682" max="7682" width="1.28515625" style="1" customWidth="1"/>
    <col min="7683" max="7683" width="2.42578125" style="1" customWidth="1"/>
    <col min="7684" max="7684" width="6.85546875" style="1" customWidth="1"/>
    <col min="7685" max="7685" width="35.85546875" style="1" bestFit="1" customWidth="1"/>
    <col min="7686" max="7686" width="13.7109375" style="1" customWidth="1"/>
    <col min="7687" max="7687" width="6.85546875" style="1" customWidth="1"/>
    <col min="7688" max="7932" width="9.140625" style="1"/>
    <col min="7933" max="7933" width="6.42578125" style="1" customWidth="1"/>
    <col min="7934" max="7934" width="45.5703125" style="1" customWidth="1"/>
    <col min="7935" max="7937" width="17.85546875" style="1" customWidth="1"/>
    <col min="7938" max="7938" width="1.28515625" style="1" customWidth="1"/>
    <col min="7939" max="7939" width="2.42578125" style="1" customWidth="1"/>
    <col min="7940" max="7940" width="6.85546875" style="1" customWidth="1"/>
    <col min="7941" max="7941" width="35.85546875" style="1" bestFit="1" customWidth="1"/>
    <col min="7942" max="7942" width="13.7109375" style="1" customWidth="1"/>
    <col min="7943" max="7943" width="6.85546875" style="1" customWidth="1"/>
    <col min="7944" max="8188" width="9.140625" style="1"/>
    <col min="8189" max="8189" width="6.42578125" style="1" customWidth="1"/>
    <col min="8190" max="8190" width="45.5703125" style="1" customWidth="1"/>
    <col min="8191" max="8193" width="17.85546875" style="1" customWidth="1"/>
    <col min="8194" max="8194" width="1.28515625" style="1" customWidth="1"/>
    <col min="8195" max="8195" width="2.42578125" style="1" customWidth="1"/>
    <col min="8196" max="8196" width="6.85546875" style="1" customWidth="1"/>
    <col min="8197" max="8197" width="35.85546875" style="1" bestFit="1" customWidth="1"/>
    <col min="8198" max="8198" width="13.7109375" style="1" customWidth="1"/>
    <col min="8199" max="8199" width="6.85546875" style="1" customWidth="1"/>
    <col min="8200" max="8444" width="9.140625" style="1"/>
    <col min="8445" max="8445" width="6.42578125" style="1" customWidth="1"/>
    <col min="8446" max="8446" width="45.5703125" style="1" customWidth="1"/>
    <col min="8447" max="8449" width="17.85546875" style="1" customWidth="1"/>
    <col min="8450" max="8450" width="1.28515625" style="1" customWidth="1"/>
    <col min="8451" max="8451" width="2.42578125" style="1" customWidth="1"/>
    <col min="8452" max="8452" width="6.85546875" style="1" customWidth="1"/>
    <col min="8453" max="8453" width="35.85546875" style="1" bestFit="1" customWidth="1"/>
    <col min="8454" max="8454" width="13.7109375" style="1" customWidth="1"/>
    <col min="8455" max="8455" width="6.85546875" style="1" customWidth="1"/>
    <col min="8456" max="8700" width="9.140625" style="1"/>
    <col min="8701" max="8701" width="6.42578125" style="1" customWidth="1"/>
    <col min="8702" max="8702" width="45.5703125" style="1" customWidth="1"/>
    <col min="8703" max="8705" width="17.85546875" style="1" customWidth="1"/>
    <col min="8706" max="8706" width="1.28515625" style="1" customWidth="1"/>
    <col min="8707" max="8707" width="2.42578125" style="1" customWidth="1"/>
    <col min="8708" max="8708" width="6.85546875" style="1" customWidth="1"/>
    <col min="8709" max="8709" width="35.85546875" style="1" bestFit="1" customWidth="1"/>
    <col min="8710" max="8710" width="13.7109375" style="1" customWidth="1"/>
    <col min="8711" max="8711" width="6.85546875" style="1" customWidth="1"/>
    <col min="8712" max="8956" width="9.140625" style="1"/>
    <col min="8957" max="8957" width="6.42578125" style="1" customWidth="1"/>
    <col min="8958" max="8958" width="45.5703125" style="1" customWidth="1"/>
    <col min="8959" max="8961" width="17.85546875" style="1" customWidth="1"/>
    <col min="8962" max="8962" width="1.28515625" style="1" customWidth="1"/>
    <col min="8963" max="8963" width="2.42578125" style="1" customWidth="1"/>
    <col min="8964" max="8964" width="6.85546875" style="1" customWidth="1"/>
    <col min="8965" max="8965" width="35.85546875" style="1" bestFit="1" customWidth="1"/>
    <col min="8966" max="8966" width="13.7109375" style="1" customWidth="1"/>
    <col min="8967" max="8967" width="6.85546875" style="1" customWidth="1"/>
    <col min="8968" max="9212" width="9.140625" style="1"/>
    <col min="9213" max="9213" width="6.42578125" style="1" customWidth="1"/>
    <col min="9214" max="9214" width="45.5703125" style="1" customWidth="1"/>
    <col min="9215" max="9217" width="17.85546875" style="1" customWidth="1"/>
    <col min="9218" max="9218" width="1.28515625" style="1" customWidth="1"/>
    <col min="9219" max="9219" width="2.42578125" style="1" customWidth="1"/>
    <col min="9220" max="9220" width="6.85546875" style="1" customWidth="1"/>
    <col min="9221" max="9221" width="35.85546875" style="1" bestFit="1" customWidth="1"/>
    <col min="9222" max="9222" width="13.7109375" style="1" customWidth="1"/>
    <col min="9223" max="9223" width="6.85546875" style="1" customWidth="1"/>
    <col min="9224" max="9468" width="9.140625" style="1"/>
    <col min="9469" max="9469" width="6.42578125" style="1" customWidth="1"/>
    <col min="9470" max="9470" width="45.5703125" style="1" customWidth="1"/>
    <col min="9471" max="9473" width="17.85546875" style="1" customWidth="1"/>
    <col min="9474" max="9474" width="1.28515625" style="1" customWidth="1"/>
    <col min="9475" max="9475" width="2.42578125" style="1" customWidth="1"/>
    <col min="9476" max="9476" width="6.85546875" style="1" customWidth="1"/>
    <col min="9477" max="9477" width="35.85546875" style="1" bestFit="1" customWidth="1"/>
    <col min="9478" max="9478" width="13.7109375" style="1" customWidth="1"/>
    <col min="9479" max="9479" width="6.85546875" style="1" customWidth="1"/>
    <col min="9480" max="9724" width="9.140625" style="1"/>
    <col min="9725" max="9725" width="6.42578125" style="1" customWidth="1"/>
    <col min="9726" max="9726" width="45.5703125" style="1" customWidth="1"/>
    <col min="9727" max="9729" width="17.85546875" style="1" customWidth="1"/>
    <col min="9730" max="9730" width="1.28515625" style="1" customWidth="1"/>
    <col min="9731" max="9731" width="2.42578125" style="1" customWidth="1"/>
    <col min="9732" max="9732" width="6.85546875" style="1" customWidth="1"/>
    <col min="9733" max="9733" width="35.85546875" style="1" bestFit="1" customWidth="1"/>
    <col min="9734" max="9734" width="13.7109375" style="1" customWidth="1"/>
    <col min="9735" max="9735" width="6.85546875" style="1" customWidth="1"/>
    <col min="9736" max="9980" width="9.140625" style="1"/>
    <col min="9981" max="9981" width="6.42578125" style="1" customWidth="1"/>
    <col min="9982" max="9982" width="45.5703125" style="1" customWidth="1"/>
    <col min="9983" max="9985" width="17.85546875" style="1" customWidth="1"/>
    <col min="9986" max="9986" width="1.28515625" style="1" customWidth="1"/>
    <col min="9987" max="9987" width="2.42578125" style="1" customWidth="1"/>
    <col min="9988" max="9988" width="6.85546875" style="1" customWidth="1"/>
    <col min="9989" max="9989" width="35.85546875" style="1" bestFit="1" customWidth="1"/>
    <col min="9990" max="9990" width="13.7109375" style="1" customWidth="1"/>
    <col min="9991" max="9991" width="6.85546875" style="1" customWidth="1"/>
    <col min="9992" max="10236" width="9.140625" style="1"/>
    <col min="10237" max="10237" width="6.42578125" style="1" customWidth="1"/>
    <col min="10238" max="10238" width="45.5703125" style="1" customWidth="1"/>
    <col min="10239" max="10241" width="17.85546875" style="1" customWidth="1"/>
    <col min="10242" max="10242" width="1.28515625" style="1" customWidth="1"/>
    <col min="10243" max="10243" width="2.42578125" style="1" customWidth="1"/>
    <col min="10244" max="10244" width="6.85546875" style="1" customWidth="1"/>
    <col min="10245" max="10245" width="35.85546875" style="1" bestFit="1" customWidth="1"/>
    <col min="10246" max="10246" width="13.7109375" style="1" customWidth="1"/>
    <col min="10247" max="10247" width="6.85546875" style="1" customWidth="1"/>
    <col min="10248" max="10492" width="9.140625" style="1"/>
    <col min="10493" max="10493" width="6.42578125" style="1" customWidth="1"/>
    <col min="10494" max="10494" width="45.5703125" style="1" customWidth="1"/>
    <col min="10495" max="10497" width="17.85546875" style="1" customWidth="1"/>
    <col min="10498" max="10498" width="1.28515625" style="1" customWidth="1"/>
    <col min="10499" max="10499" width="2.42578125" style="1" customWidth="1"/>
    <col min="10500" max="10500" width="6.85546875" style="1" customWidth="1"/>
    <col min="10501" max="10501" width="35.85546875" style="1" bestFit="1" customWidth="1"/>
    <col min="10502" max="10502" width="13.7109375" style="1" customWidth="1"/>
    <col min="10503" max="10503" width="6.85546875" style="1" customWidth="1"/>
    <col min="10504" max="10748" width="9.140625" style="1"/>
    <col min="10749" max="10749" width="6.42578125" style="1" customWidth="1"/>
    <col min="10750" max="10750" width="45.5703125" style="1" customWidth="1"/>
    <col min="10751" max="10753" width="17.85546875" style="1" customWidth="1"/>
    <col min="10754" max="10754" width="1.28515625" style="1" customWidth="1"/>
    <col min="10755" max="10755" width="2.42578125" style="1" customWidth="1"/>
    <col min="10756" max="10756" width="6.85546875" style="1" customWidth="1"/>
    <col min="10757" max="10757" width="35.85546875" style="1" bestFit="1" customWidth="1"/>
    <col min="10758" max="10758" width="13.7109375" style="1" customWidth="1"/>
    <col min="10759" max="10759" width="6.85546875" style="1" customWidth="1"/>
    <col min="10760" max="11004" width="9.140625" style="1"/>
    <col min="11005" max="11005" width="6.42578125" style="1" customWidth="1"/>
    <col min="11006" max="11006" width="45.5703125" style="1" customWidth="1"/>
    <col min="11007" max="11009" width="17.85546875" style="1" customWidth="1"/>
    <col min="11010" max="11010" width="1.28515625" style="1" customWidth="1"/>
    <col min="11011" max="11011" width="2.42578125" style="1" customWidth="1"/>
    <col min="11012" max="11012" width="6.85546875" style="1" customWidth="1"/>
    <col min="11013" max="11013" width="35.85546875" style="1" bestFit="1" customWidth="1"/>
    <col min="11014" max="11014" width="13.7109375" style="1" customWidth="1"/>
    <col min="11015" max="11015" width="6.85546875" style="1" customWidth="1"/>
    <col min="11016" max="11260" width="9.140625" style="1"/>
    <col min="11261" max="11261" width="6.42578125" style="1" customWidth="1"/>
    <col min="11262" max="11262" width="45.5703125" style="1" customWidth="1"/>
    <col min="11263" max="11265" width="17.85546875" style="1" customWidth="1"/>
    <col min="11266" max="11266" width="1.28515625" style="1" customWidth="1"/>
    <col min="11267" max="11267" width="2.42578125" style="1" customWidth="1"/>
    <col min="11268" max="11268" width="6.85546875" style="1" customWidth="1"/>
    <col min="11269" max="11269" width="35.85546875" style="1" bestFit="1" customWidth="1"/>
    <col min="11270" max="11270" width="13.7109375" style="1" customWidth="1"/>
    <col min="11271" max="11271" width="6.85546875" style="1" customWidth="1"/>
    <col min="11272" max="11516" width="9.140625" style="1"/>
    <col min="11517" max="11517" width="6.42578125" style="1" customWidth="1"/>
    <col min="11518" max="11518" width="45.5703125" style="1" customWidth="1"/>
    <col min="11519" max="11521" width="17.85546875" style="1" customWidth="1"/>
    <col min="11522" max="11522" width="1.28515625" style="1" customWidth="1"/>
    <col min="11523" max="11523" width="2.42578125" style="1" customWidth="1"/>
    <col min="11524" max="11524" width="6.85546875" style="1" customWidth="1"/>
    <col min="11525" max="11525" width="35.85546875" style="1" bestFit="1" customWidth="1"/>
    <col min="11526" max="11526" width="13.7109375" style="1" customWidth="1"/>
    <col min="11527" max="11527" width="6.85546875" style="1" customWidth="1"/>
    <col min="11528" max="11772" width="9.140625" style="1"/>
    <col min="11773" max="11773" width="6.42578125" style="1" customWidth="1"/>
    <col min="11774" max="11774" width="45.5703125" style="1" customWidth="1"/>
    <col min="11775" max="11777" width="17.85546875" style="1" customWidth="1"/>
    <col min="11778" max="11778" width="1.28515625" style="1" customWidth="1"/>
    <col min="11779" max="11779" width="2.42578125" style="1" customWidth="1"/>
    <col min="11780" max="11780" width="6.85546875" style="1" customWidth="1"/>
    <col min="11781" max="11781" width="35.85546875" style="1" bestFit="1" customWidth="1"/>
    <col min="11782" max="11782" width="13.7109375" style="1" customWidth="1"/>
    <col min="11783" max="11783" width="6.85546875" style="1" customWidth="1"/>
    <col min="11784" max="12028" width="9.140625" style="1"/>
    <col min="12029" max="12029" width="6.42578125" style="1" customWidth="1"/>
    <col min="12030" max="12030" width="45.5703125" style="1" customWidth="1"/>
    <col min="12031" max="12033" width="17.85546875" style="1" customWidth="1"/>
    <col min="12034" max="12034" width="1.28515625" style="1" customWidth="1"/>
    <col min="12035" max="12035" width="2.42578125" style="1" customWidth="1"/>
    <col min="12036" max="12036" width="6.85546875" style="1" customWidth="1"/>
    <col min="12037" max="12037" width="35.85546875" style="1" bestFit="1" customWidth="1"/>
    <col min="12038" max="12038" width="13.7109375" style="1" customWidth="1"/>
    <col min="12039" max="12039" width="6.85546875" style="1" customWidth="1"/>
    <col min="12040" max="12284" width="9.140625" style="1"/>
    <col min="12285" max="12285" width="6.42578125" style="1" customWidth="1"/>
    <col min="12286" max="12286" width="45.5703125" style="1" customWidth="1"/>
    <col min="12287" max="12289" width="17.85546875" style="1" customWidth="1"/>
    <col min="12290" max="12290" width="1.28515625" style="1" customWidth="1"/>
    <col min="12291" max="12291" width="2.42578125" style="1" customWidth="1"/>
    <col min="12292" max="12292" width="6.85546875" style="1" customWidth="1"/>
    <col min="12293" max="12293" width="35.85546875" style="1" bestFit="1" customWidth="1"/>
    <col min="12294" max="12294" width="13.7109375" style="1" customWidth="1"/>
    <col min="12295" max="12295" width="6.85546875" style="1" customWidth="1"/>
    <col min="12296" max="12540" width="9.140625" style="1"/>
    <col min="12541" max="12541" width="6.42578125" style="1" customWidth="1"/>
    <col min="12542" max="12542" width="45.5703125" style="1" customWidth="1"/>
    <col min="12543" max="12545" width="17.85546875" style="1" customWidth="1"/>
    <col min="12546" max="12546" width="1.28515625" style="1" customWidth="1"/>
    <col min="12547" max="12547" width="2.42578125" style="1" customWidth="1"/>
    <col min="12548" max="12548" width="6.85546875" style="1" customWidth="1"/>
    <col min="12549" max="12549" width="35.85546875" style="1" bestFit="1" customWidth="1"/>
    <col min="12550" max="12550" width="13.7109375" style="1" customWidth="1"/>
    <col min="12551" max="12551" width="6.85546875" style="1" customWidth="1"/>
    <col min="12552" max="12796" width="9.140625" style="1"/>
    <col min="12797" max="12797" width="6.42578125" style="1" customWidth="1"/>
    <col min="12798" max="12798" width="45.5703125" style="1" customWidth="1"/>
    <col min="12799" max="12801" width="17.85546875" style="1" customWidth="1"/>
    <col min="12802" max="12802" width="1.28515625" style="1" customWidth="1"/>
    <col min="12803" max="12803" width="2.42578125" style="1" customWidth="1"/>
    <col min="12804" max="12804" width="6.85546875" style="1" customWidth="1"/>
    <col min="12805" max="12805" width="35.85546875" style="1" bestFit="1" customWidth="1"/>
    <col min="12806" max="12806" width="13.7109375" style="1" customWidth="1"/>
    <col min="12807" max="12807" width="6.85546875" style="1" customWidth="1"/>
    <col min="12808" max="13052" width="9.140625" style="1"/>
    <col min="13053" max="13053" width="6.42578125" style="1" customWidth="1"/>
    <col min="13054" max="13054" width="45.5703125" style="1" customWidth="1"/>
    <col min="13055" max="13057" width="17.85546875" style="1" customWidth="1"/>
    <col min="13058" max="13058" width="1.28515625" style="1" customWidth="1"/>
    <col min="13059" max="13059" width="2.42578125" style="1" customWidth="1"/>
    <col min="13060" max="13060" width="6.85546875" style="1" customWidth="1"/>
    <col min="13061" max="13061" width="35.85546875" style="1" bestFit="1" customWidth="1"/>
    <col min="13062" max="13062" width="13.7109375" style="1" customWidth="1"/>
    <col min="13063" max="13063" width="6.85546875" style="1" customWidth="1"/>
    <col min="13064" max="13308" width="9.140625" style="1"/>
    <col min="13309" max="13309" width="6.42578125" style="1" customWidth="1"/>
    <col min="13310" max="13310" width="45.5703125" style="1" customWidth="1"/>
    <col min="13311" max="13313" width="17.85546875" style="1" customWidth="1"/>
    <col min="13314" max="13314" width="1.28515625" style="1" customWidth="1"/>
    <col min="13315" max="13315" width="2.42578125" style="1" customWidth="1"/>
    <col min="13316" max="13316" width="6.85546875" style="1" customWidth="1"/>
    <col min="13317" max="13317" width="35.85546875" style="1" bestFit="1" customWidth="1"/>
    <col min="13318" max="13318" width="13.7109375" style="1" customWidth="1"/>
    <col min="13319" max="13319" width="6.85546875" style="1" customWidth="1"/>
    <col min="13320" max="13564" width="9.140625" style="1"/>
    <col min="13565" max="13565" width="6.42578125" style="1" customWidth="1"/>
    <col min="13566" max="13566" width="45.5703125" style="1" customWidth="1"/>
    <col min="13567" max="13569" width="17.85546875" style="1" customWidth="1"/>
    <col min="13570" max="13570" width="1.28515625" style="1" customWidth="1"/>
    <col min="13571" max="13571" width="2.42578125" style="1" customWidth="1"/>
    <col min="13572" max="13572" width="6.85546875" style="1" customWidth="1"/>
    <col min="13573" max="13573" width="35.85546875" style="1" bestFit="1" customWidth="1"/>
    <col min="13574" max="13574" width="13.7109375" style="1" customWidth="1"/>
    <col min="13575" max="13575" width="6.85546875" style="1" customWidth="1"/>
    <col min="13576" max="13820" width="9.140625" style="1"/>
    <col min="13821" max="13821" width="6.42578125" style="1" customWidth="1"/>
    <col min="13822" max="13822" width="45.5703125" style="1" customWidth="1"/>
    <col min="13823" max="13825" width="17.85546875" style="1" customWidth="1"/>
    <col min="13826" max="13826" width="1.28515625" style="1" customWidth="1"/>
    <col min="13827" max="13827" width="2.42578125" style="1" customWidth="1"/>
    <col min="13828" max="13828" width="6.85546875" style="1" customWidth="1"/>
    <col min="13829" max="13829" width="35.85546875" style="1" bestFit="1" customWidth="1"/>
    <col min="13830" max="13830" width="13.7109375" style="1" customWidth="1"/>
    <col min="13831" max="13831" width="6.85546875" style="1" customWidth="1"/>
    <col min="13832" max="14076" width="9.140625" style="1"/>
    <col min="14077" max="14077" width="6.42578125" style="1" customWidth="1"/>
    <col min="14078" max="14078" width="45.5703125" style="1" customWidth="1"/>
    <col min="14079" max="14081" width="17.85546875" style="1" customWidth="1"/>
    <col min="14082" max="14082" width="1.28515625" style="1" customWidth="1"/>
    <col min="14083" max="14083" width="2.42578125" style="1" customWidth="1"/>
    <col min="14084" max="14084" width="6.85546875" style="1" customWidth="1"/>
    <col min="14085" max="14085" width="35.85546875" style="1" bestFit="1" customWidth="1"/>
    <col min="14086" max="14086" width="13.7109375" style="1" customWidth="1"/>
    <col min="14087" max="14087" width="6.85546875" style="1" customWidth="1"/>
    <col min="14088" max="14332" width="9.140625" style="1"/>
    <col min="14333" max="14333" width="6.42578125" style="1" customWidth="1"/>
    <col min="14334" max="14334" width="45.5703125" style="1" customWidth="1"/>
    <col min="14335" max="14337" width="17.85546875" style="1" customWidth="1"/>
    <col min="14338" max="14338" width="1.28515625" style="1" customWidth="1"/>
    <col min="14339" max="14339" width="2.42578125" style="1" customWidth="1"/>
    <col min="14340" max="14340" width="6.85546875" style="1" customWidth="1"/>
    <col min="14341" max="14341" width="35.85546875" style="1" bestFit="1" customWidth="1"/>
    <col min="14342" max="14342" width="13.7109375" style="1" customWidth="1"/>
    <col min="14343" max="14343" width="6.85546875" style="1" customWidth="1"/>
    <col min="14344" max="14588" width="9.140625" style="1"/>
    <col min="14589" max="14589" width="6.42578125" style="1" customWidth="1"/>
    <col min="14590" max="14590" width="45.5703125" style="1" customWidth="1"/>
    <col min="14591" max="14593" width="17.85546875" style="1" customWidth="1"/>
    <col min="14594" max="14594" width="1.28515625" style="1" customWidth="1"/>
    <col min="14595" max="14595" width="2.42578125" style="1" customWidth="1"/>
    <col min="14596" max="14596" width="6.85546875" style="1" customWidth="1"/>
    <col min="14597" max="14597" width="35.85546875" style="1" bestFit="1" customWidth="1"/>
    <col min="14598" max="14598" width="13.7109375" style="1" customWidth="1"/>
    <col min="14599" max="14599" width="6.85546875" style="1" customWidth="1"/>
    <col min="14600" max="14844" width="9.140625" style="1"/>
    <col min="14845" max="14845" width="6.42578125" style="1" customWidth="1"/>
    <col min="14846" max="14846" width="45.5703125" style="1" customWidth="1"/>
    <col min="14847" max="14849" width="17.85546875" style="1" customWidth="1"/>
    <col min="14850" max="14850" width="1.28515625" style="1" customWidth="1"/>
    <col min="14851" max="14851" width="2.42578125" style="1" customWidth="1"/>
    <col min="14852" max="14852" width="6.85546875" style="1" customWidth="1"/>
    <col min="14853" max="14853" width="35.85546875" style="1" bestFit="1" customWidth="1"/>
    <col min="14854" max="14854" width="13.7109375" style="1" customWidth="1"/>
    <col min="14855" max="14855" width="6.85546875" style="1" customWidth="1"/>
    <col min="14856" max="15100" width="9.140625" style="1"/>
    <col min="15101" max="15101" width="6.42578125" style="1" customWidth="1"/>
    <col min="15102" max="15102" width="45.5703125" style="1" customWidth="1"/>
    <col min="15103" max="15105" width="17.85546875" style="1" customWidth="1"/>
    <col min="15106" max="15106" width="1.28515625" style="1" customWidth="1"/>
    <col min="15107" max="15107" width="2.42578125" style="1" customWidth="1"/>
    <col min="15108" max="15108" width="6.85546875" style="1" customWidth="1"/>
    <col min="15109" max="15109" width="35.85546875" style="1" bestFit="1" customWidth="1"/>
    <col min="15110" max="15110" width="13.7109375" style="1" customWidth="1"/>
    <col min="15111" max="15111" width="6.85546875" style="1" customWidth="1"/>
    <col min="15112" max="15356" width="9.140625" style="1"/>
    <col min="15357" max="15357" width="6.42578125" style="1" customWidth="1"/>
    <col min="15358" max="15358" width="45.5703125" style="1" customWidth="1"/>
    <col min="15359" max="15361" width="17.85546875" style="1" customWidth="1"/>
    <col min="15362" max="15362" width="1.28515625" style="1" customWidth="1"/>
    <col min="15363" max="15363" width="2.42578125" style="1" customWidth="1"/>
    <col min="15364" max="15364" width="6.85546875" style="1" customWidth="1"/>
    <col min="15365" max="15365" width="35.85546875" style="1" bestFit="1" customWidth="1"/>
    <col min="15366" max="15366" width="13.7109375" style="1" customWidth="1"/>
    <col min="15367" max="15367" width="6.85546875" style="1" customWidth="1"/>
    <col min="15368" max="15612" width="9.140625" style="1"/>
    <col min="15613" max="15613" width="6.42578125" style="1" customWidth="1"/>
    <col min="15614" max="15614" width="45.5703125" style="1" customWidth="1"/>
    <col min="15615" max="15617" width="17.85546875" style="1" customWidth="1"/>
    <col min="15618" max="15618" width="1.28515625" style="1" customWidth="1"/>
    <col min="15619" max="15619" width="2.42578125" style="1" customWidth="1"/>
    <col min="15620" max="15620" width="6.85546875" style="1" customWidth="1"/>
    <col min="15621" max="15621" width="35.85546875" style="1" bestFit="1" customWidth="1"/>
    <col min="15622" max="15622" width="13.7109375" style="1" customWidth="1"/>
    <col min="15623" max="15623" width="6.85546875" style="1" customWidth="1"/>
    <col min="15624" max="15868" width="9.140625" style="1"/>
    <col min="15869" max="15869" width="6.42578125" style="1" customWidth="1"/>
    <col min="15870" max="15870" width="45.5703125" style="1" customWidth="1"/>
    <col min="15871" max="15873" width="17.85546875" style="1" customWidth="1"/>
    <col min="15874" max="15874" width="1.28515625" style="1" customWidth="1"/>
    <col min="15875" max="15875" width="2.42578125" style="1" customWidth="1"/>
    <col min="15876" max="15876" width="6.85546875" style="1" customWidth="1"/>
    <col min="15877" max="15877" width="35.85546875" style="1" bestFit="1" customWidth="1"/>
    <col min="15878" max="15878" width="13.7109375" style="1" customWidth="1"/>
    <col min="15879" max="15879" width="6.85546875" style="1" customWidth="1"/>
    <col min="15880" max="16124" width="9.140625" style="1"/>
    <col min="16125" max="16125" width="6.42578125" style="1" customWidth="1"/>
    <col min="16126" max="16126" width="45.5703125" style="1" customWidth="1"/>
    <col min="16127" max="16129" width="17.85546875" style="1" customWidth="1"/>
    <col min="16130" max="16130" width="1.28515625" style="1" customWidth="1"/>
    <col min="16131" max="16131" width="2.42578125" style="1" customWidth="1"/>
    <col min="16132" max="16132" width="6.85546875" style="1" customWidth="1"/>
    <col min="16133" max="16133" width="35.85546875" style="1" bestFit="1" customWidth="1"/>
    <col min="16134" max="16134" width="13.7109375" style="1" customWidth="1"/>
    <col min="16135" max="16135" width="6.85546875" style="1" customWidth="1"/>
    <col min="16136" max="16384" width="9.140625" style="1"/>
  </cols>
  <sheetData>
    <row r="1" spans="1:252" ht="18" x14ac:dyDescent="0.25">
      <c r="H1" s="661" t="s">
        <v>696</v>
      </c>
    </row>
    <row r="2" spans="1:252" s="662" customFormat="1" ht="30.75" customHeight="1" x14ac:dyDescent="0.25">
      <c r="A2" s="863" t="s">
        <v>1230</v>
      </c>
      <c r="B2" s="863"/>
      <c r="C2" s="863"/>
      <c r="D2" s="863"/>
      <c r="E2" s="863"/>
      <c r="F2" s="863"/>
      <c r="G2" s="863"/>
      <c r="H2" s="863"/>
      <c r="I2" s="857"/>
      <c r="J2" s="857"/>
      <c r="K2" s="857"/>
      <c r="L2" s="857"/>
      <c r="M2" s="857"/>
      <c r="N2" s="857"/>
      <c r="O2" s="857"/>
      <c r="P2" s="857"/>
      <c r="Q2" s="857"/>
      <c r="R2" s="857"/>
      <c r="S2" s="857"/>
      <c r="T2" s="857"/>
      <c r="U2" s="857"/>
      <c r="V2" s="857"/>
      <c r="W2" s="857"/>
      <c r="X2" s="857"/>
      <c r="Y2" s="857"/>
      <c r="Z2" s="857"/>
      <c r="AA2" s="857"/>
      <c r="AB2" s="857"/>
      <c r="AC2" s="857"/>
      <c r="AD2" s="857"/>
      <c r="AE2" s="857"/>
      <c r="AF2" s="857"/>
      <c r="AG2" s="857"/>
      <c r="AH2" s="857"/>
      <c r="AI2" s="857"/>
      <c r="AJ2" s="857"/>
      <c r="AK2" s="857"/>
      <c r="AL2" s="857"/>
      <c r="AM2" s="857"/>
      <c r="AN2" s="857"/>
      <c r="AO2" s="857"/>
      <c r="AP2" s="857"/>
      <c r="AQ2" s="857"/>
      <c r="AR2" s="857"/>
      <c r="AS2" s="857"/>
      <c r="AT2" s="857"/>
      <c r="AU2" s="857"/>
      <c r="AV2" s="857"/>
      <c r="AW2" s="857"/>
      <c r="AX2" s="857"/>
      <c r="AY2" s="857"/>
      <c r="AZ2" s="857"/>
      <c r="BA2" s="857"/>
      <c r="BB2" s="857"/>
      <c r="BC2" s="857"/>
      <c r="BD2" s="857"/>
      <c r="BE2" s="857"/>
      <c r="BF2" s="857"/>
      <c r="BG2" s="857"/>
      <c r="BH2" s="857"/>
      <c r="BI2" s="857"/>
      <c r="BJ2" s="857"/>
      <c r="BK2" s="857"/>
      <c r="BL2" s="857"/>
      <c r="BM2" s="857"/>
      <c r="BN2" s="857"/>
      <c r="BO2" s="857"/>
      <c r="BP2" s="857"/>
      <c r="BQ2" s="857"/>
      <c r="BR2" s="857"/>
      <c r="BS2" s="857"/>
      <c r="BT2" s="857"/>
      <c r="BU2" s="857"/>
      <c r="BV2" s="857"/>
      <c r="BW2" s="857"/>
      <c r="BX2" s="857"/>
      <c r="BY2" s="857"/>
      <c r="BZ2" s="857"/>
      <c r="CA2" s="857"/>
      <c r="CB2" s="857"/>
      <c r="CC2" s="857"/>
      <c r="CD2" s="857"/>
      <c r="CE2" s="857"/>
      <c r="CF2" s="857"/>
      <c r="CG2" s="857"/>
      <c r="CH2" s="857"/>
      <c r="CI2" s="857"/>
      <c r="CJ2" s="857"/>
      <c r="CK2" s="857"/>
      <c r="CL2" s="857"/>
      <c r="CM2" s="857"/>
      <c r="CN2" s="857"/>
      <c r="CO2" s="857"/>
      <c r="CP2" s="857"/>
      <c r="CQ2" s="857"/>
      <c r="CR2" s="857"/>
      <c r="CS2" s="857"/>
      <c r="CT2" s="857"/>
      <c r="CU2" s="857"/>
      <c r="CV2" s="857"/>
      <c r="CW2" s="857"/>
      <c r="CX2" s="857"/>
      <c r="CY2" s="857"/>
      <c r="CZ2" s="857"/>
      <c r="DA2" s="857"/>
      <c r="DB2" s="857"/>
      <c r="DC2" s="857"/>
      <c r="DD2" s="857"/>
      <c r="DE2" s="857"/>
      <c r="DF2" s="857"/>
      <c r="DG2" s="857"/>
      <c r="DH2" s="857"/>
      <c r="DI2" s="857"/>
      <c r="DJ2" s="857"/>
      <c r="DK2" s="857"/>
      <c r="DL2" s="857"/>
      <c r="DM2" s="857"/>
      <c r="DN2" s="857"/>
      <c r="DO2" s="857"/>
      <c r="DP2" s="857"/>
      <c r="DQ2" s="857"/>
      <c r="DR2" s="857"/>
      <c r="DS2" s="857"/>
      <c r="DT2" s="857"/>
      <c r="DU2" s="857"/>
      <c r="DV2" s="857"/>
      <c r="DW2" s="857"/>
      <c r="DX2" s="857"/>
      <c r="DY2" s="857"/>
      <c r="DZ2" s="857"/>
      <c r="EA2" s="857"/>
      <c r="EB2" s="857"/>
      <c r="EC2" s="857"/>
      <c r="ED2" s="857"/>
      <c r="EE2" s="857"/>
      <c r="EF2" s="857"/>
      <c r="EG2" s="857"/>
      <c r="EH2" s="857"/>
      <c r="EI2" s="857"/>
      <c r="EJ2" s="857"/>
      <c r="EK2" s="857"/>
      <c r="EL2" s="857"/>
      <c r="EM2" s="857"/>
      <c r="EN2" s="857"/>
      <c r="EO2" s="857"/>
      <c r="EP2" s="857"/>
      <c r="EQ2" s="857"/>
      <c r="ER2" s="857"/>
      <c r="ES2" s="857"/>
      <c r="ET2" s="857"/>
      <c r="EU2" s="857"/>
      <c r="EV2" s="857"/>
      <c r="EW2" s="857"/>
      <c r="EX2" s="857"/>
      <c r="EY2" s="857"/>
      <c r="EZ2" s="857"/>
      <c r="FA2" s="857"/>
      <c r="FB2" s="857"/>
      <c r="FC2" s="857"/>
      <c r="FD2" s="857"/>
      <c r="FE2" s="857"/>
      <c r="FF2" s="857"/>
      <c r="FG2" s="857"/>
      <c r="FH2" s="857"/>
      <c r="FI2" s="857"/>
      <c r="FJ2" s="857"/>
      <c r="FK2" s="857"/>
      <c r="FL2" s="857"/>
      <c r="FM2" s="857"/>
      <c r="FN2" s="857"/>
      <c r="FO2" s="857"/>
      <c r="FP2" s="857"/>
      <c r="FQ2" s="857"/>
      <c r="FR2" s="857"/>
      <c r="FS2" s="857"/>
      <c r="FT2" s="857"/>
      <c r="FU2" s="857"/>
      <c r="FV2" s="857"/>
      <c r="FW2" s="857"/>
      <c r="FX2" s="857"/>
      <c r="FY2" s="857"/>
      <c r="FZ2" s="857"/>
      <c r="GA2" s="857"/>
      <c r="GB2" s="857"/>
      <c r="GC2" s="857"/>
      <c r="GD2" s="857"/>
      <c r="GE2" s="857"/>
      <c r="GF2" s="857"/>
      <c r="GG2" s="857"/>
      <c r="GH2" s="857"/>
      <c r="GI2" s="857"/>
      <c r="GJ2" s="857"/>
      <c r="GK2" s="857"/>
      <c r="GL2" s="857"/>
      <c r="GM2" s="857"/>
      <c r="GN2" s="857"/>
      <c r="GO2" s="857"/>
      <c r="GP2" s="857"/>
      <c r="GQ2" s="857"/>
      <c r="GR2" s="857"/>
      <c r="GS2" s="857"/>
      <c r="GT2" s="857"/>
      <c r="GU2" s="857"/>
      <c r="GV2" s="857"/>
      <c r="GW2" s="857"/>
      <c r="GX2" s="857"/>
      <c r="GY2" s="857"/>
      <c r="GZ2" s="857"/>
      <c r="HA2" s="857"/>
      <c r="HB2" s="857"/>
      <c r="HC2" s="857"/>
      <c r="HD2" s="857"/>
      <c r="HE2" s="857"/>
      <c r="HF2" s="857"/>
      <c r="HG2" s="857"/>
      <c r="HH2" s="857"/>
      <c r="HI2" s="857"/>
      <c r="HJ2" s="857"/>
      <c r="HK2" s="857"/>
      <c r="HL2" s="857"/>
      <c r="HM2" s="857"/>
      <c r="HN2" s="857"/>
      <c r="HO2" s="857"/>
      <c r="HP2" s="857"/>
      <c r="HQ2" s="857"/>
      <c r="HR2" s="857"/>
      <c r="HS2" s="857"/>
      <c r="HT2" s="857"/>
      <c r="HU2" s="857"/>
      <c r="HV2" s="857"/>
      <c r="HW2" s="857"/>
      <c r="HX2" s="857"/>
      <c r="HY2" s="857"/>
      <c r="HZ2" s="857"/>
      <c r="IA2" s="857"/>
      <c r="IB2" s="857"/>
      <c r="IC2" s="857"/>
      <c r="ID2" s="857"/>
      <c r="IE2" s="857"/>
      <c r="IF2" s="857"/>
      <c r="IG2" s="857"/>
      <c r="IH2" s="857"/>
      <c r="II2" s="857"/>
      <c r="IJ2" s="857"/>
      <c r="IK2" s="857"/>
      <c r="IL2" s="857"/>
      <c r="IM2" s="857"/>
      <c r="IN2" s="857"/>
      <c r="IO2" s="857"/>
      <c r="IP2" s="857"/>
      <c r="IQ2" s="857"/>
      <c r="IR2" s="857"/>
    </row>
    <row r="3" spans="1:252" s="662" customFormat="1" ht="2.25" customHeight="1" x14ac:dyDescent="0.25">
      <c r="A3" s="642"/>
      <c r="B3" s="642"/>
      <c r="C3" s="643"/>
      <c r="D3" s="643"/>
      <c r="E3" s="643"/>
      <c r="F3" s="643"/>
      <c r="G3" s="643"/>
      <c r="H3" s="4"/>
      <c r="I3" s="663"/>
      <c r="J3" s="663"/>
      <c r="K3" s="663"/>
      <c r="L3" s="663"/>
      <c r="M3" s="663"/>
      <c r="N3" s="663"/>
    </row>
    <row r="4" spans="1:252" ht="21" customHeight="1" x14ac:dyDescent="0.25">
      <c r="A4" s="869" t="s">
        <v>1222</v>
      </c>
      <c r="B4" s="870"/>
      <c r="C4" s="870"/>
      <c r="D4" s="870"/>
      <c r="E4" s="870"/>
      <c r="F4" s="870"/>
      <c r="G4" s="870"/>
      <c r="H4" s="870"/>
    </row>
    <row r="5" spans="1:252" ht="12.75" customHeight="1" x14ac:dyDescent="0.25">
      <c r="A5" s="644"/>
      <c r="B5" s="645"/>
      <c r="C5" s="646"/>
      <c r="D5" s="646"/>
      <c r="E5" s="646"/>
      <c r="F5" s="646"/>
      <c r="G5" s="646"/>
      <c r="H5" s="647" t="s">
        <v>803</v>
      </c>
    </row>
    <row r="6" spans="1:252" ht="16.5" customHeight="1" x14ac:dyDescent="0.2">
      <c r="A6" s="886" t="s">
        <v>92</v>
      </c>
      <c r="B6" s="887"/>
      <c r="C6" s="883" t="s">
        <v>1259</v>
      </c>
      <c r="D6" s="866" t="s">
        <v>1246</v>
      </c>
      <c r="E6" s="867"/>
      <c r="F6" s="867"/>
      <c r="G6" s="868"/>
      <c r="H6" s="883" t="s">
        <v>1231</v>
      </c>
    </row>
    <row r="7" spans="1:252" ht="19.5" customHeight="1" x14ac:dyDescent="0.2">
      <c r="A7" s="888"/>
      <c r="B7" s="889"/>
      <c r="C7" s="884"/>
      <c r="D7" s="894" t="s">
        <v>1247</v>
      </c>
      <c r="E7" s="892" t="s">
        <v>1248</v>
      </c>
      <c r="F7" s="892"/>
      <c r="G7" s="893"/>
      <c r="H7" s="884"/>
    </row>
    <row r="8" spans="1:252" ht="52.5" customHeight="1" x14ac:dyDescent="0.2">
      <c r="A8" s="890"/>
      <c r="B8" s="891"/>
      <c r="C8" s="885"/>
      <c r="D8" s="895"/>
      <c r="E8" s="670" t="s">
        <v>1270</v>
      </c>
      <c r="F8" s="670" t="s">
        <v>1271</v>
      </c>
      <c r="G8" s="669" t="s">
        <v>1064</v>
      </c>
      <c r="H8" s="885"/>
    </row>
    <row r="9" spans="1:252" s="664" customFormat="1" ht="20.100000000000001" customHeight="1" x14ac:dyDescent="0.25">
      <c r="A9" s="861" t="s">
        <v>758</v>
      </c>
      <c r="B9" s="862"/>
      <c r="C9" s="671"/>
      <c r="D9" s="672"/>
      <c r="E9" s="673"/>
      <c r="F9" s="673"/>
      <c r="G9" s="674"/>
      <c r="H9" s="671"/>
    </row>
    <row r="10" spans="1:252" s="5" customFormat="1" ht="5.25" customHeight="1" x14ac:dyDescent="0.25">
      <c r="A10" s="876"/>
      <c r="B10" s="876"/>
      <c r="C10" s="876"/>
      <c r="D10" s="876"/>
      <c r="E10" s="876"/>
      <c r="F10" s="876"/>
      <c r="G10" s="876"/>
      <c r="H10" s="876"/>
    </row>
    <row r="11" spans="1:252" s="664" customFormat="1" ht="20.100000000000001" customHeight="1" x14ac:dyDescent="0.25">
      <c r="A11" s="871" t="s">
        <v>1061</v>
      </c>
      <c r="B11" s="872"/>
      <c r="C11" s="677">
        <f t="shared" ref="C11:H11" si="0">SUM(C14:C16)</f>
        <v>0</v>
      </c>
      <c r="D11" s="680">
        <f t="shared" si="0"/>
        <v>0</v>
      </c>
      <c r="E11" s="681">
        <f t="shared" si="0"/>
        <v>0</v>
      </c>
      <c r="F11" s="681">
        <f t="shared" si="0"/>
        <v>0</v>
      </c>
      <c r="G11" s="682">
        <f t="shared" si="0"/>
        <v>0</v>
      </c>
      <c r="H11" s="677">
        <f t="shared" si="0"/>
        <v>0</v>
      </c>
    </row>
    <row r="12" spans="1:252" s="5" customFormat="1" ht="20.100000000000001" customHeight="1" x14ac:dyDescent="0.25">
      <c r="A12" s="648" t="s">
        <v>94</v>
      </c>
      <c r="B12" s="675" t="s">
        <v>1152</v>
      </c>
      <c r="C12" s="678"/>
      <c r="D12" s="683"/>
      <c r="E12" s="649"/>
      <c r="F12" s="649"/>
      <c r="G12" s="650">
        <f>E12+F12</f>
        <v>0</v>
      </c>
      <c r="H12" s="678"/>
    </row>
    <row r="13" spans="1:252" s="5" customFormat="1" ht="20.100000000000001" customHeight="1" x14ac:dyDescent="0.25">
      <c r="A13" s="648" t="s">
        <v>1103</v>
      </c>
      <c r="B13" s="675" t="s">
        <v>1153</v>
      </c>
      <c r="C13" s="678"/>
      <c r="D13" s="683"/>
      <c r="E13" s="649"/>
      <c r="F13" s="649"/>
      <c r="G13" s="650">
        <f>E13+F13</f>
        <v>0</v>
      </c>
      <c r="H13" s="678"/>
    </row>
    <row r="14" spans="1:252" s="5" customFormat="1" ht="20.100000000000001" customHeight="1" x14ac:dyDescent="0.25">
      <c r="A14" s="648" t="s">
        <v>1104</v>
      </c>
      <c r="B14" s="675" t="s">
        <v>1107</v>
      </c>
      <c r="C14" s="678"/>
      <c r="D14" s="683"/>
      <c r="E14" s="649"/>
      <c r="F14" s="649"/>
      <c r="G14" s="650">
        <f>E14+F14</f>
        <v>0</v>
      </c>
      <c r="H14" s="678"/>
    </row>
    <row r="15" spans="1:252" s="5" customFormat="1" ht="20.100000000000001" customHeight="1" x14ac:dyDescent="0.25">
      <c r="A15" s="648" t="s">
        <v>1105</v>
      </c>
      <c r="B15" s="675" t="s">
        <v>1108</v>
      </c>
      <c r="C15" s="678"/>
      <c r="D15" s="683"/>
      <c r="E15" s="649"/>
      <c r="F15" s="649"/>
      <c r="G15" s="650"/>
      <c r="H15" s="678"/>
    </row>
    <row r="16" spans="1:252" s="5" customFormat="1" ht="20.100000000000001" customHeight="1" x14ac:dyDescent="0.25">
      <c r="A16" s="651" t="s">
        <v>1106</v>
      </c>
      <c r="B16" s="676" t="s">
        <v>1109</v>
      </c>
      <c r="C16" s="679"/>
      <c r="D16" s="684"/>
      <c r="E16" s="652"/>
      <c r="F16" s="652"/>
      <c r="G16" s="653">
        <f>E16+F16</f>
        <v>0</v>
      </c>
      <c r="H16" s="679"/>
    </row>
    <row r="17" spans="1:8" s="12" customFormat="1" ht="5.25" customHeight="1" x14ac:dyDescent="0.25">
      <c r="A17" s="877"/>
      <c r="B17" s="877"/>
      <c r="C17" s="877"/>
      <c r="D17" s="877"/>
      <c r="E17" s="877"/>
      <c r="F17" s="877"/>
      <c r="G17" s="877"/>
      <c r="H17" s="877"/>
    </row>
    <row r="18" spans="1:8" s="664" customFormat="1" ht="20.100000000000001" customHeight="1" x14ac:dyDescent="0.25">
      <c r="A18" s="871" t="s">
        <v>1197</v>
      </c>
      <c r="B18" s="872"/>
      <c r="C18" s="677">
        <f>SUM(C22:C25)</f>
        <v>0</v>
      </c>
      <c r="D18" s="680">
        <f t="shared" ref="D18:H18" si="1">SUM(D22:D25)</f>
        <v>0</v>
      </c>
      <c r="E18" s="681">
        <f t="shared" si="1"/>
        <v>0</v>
      </c>
      <c r="F18" s="681">
        <f t="shared" si="1"/>
        <v>0</v>
      </c>
      <c r="G18" s="682">
        <f t="shared" si="1"/>
        <v>0</v>
      </c>
      <c r="H18" s="677">
        <f t="shared" si="1"/>
        <v>0</v>
      </c>
    </row>
    <row r="19" spans="1:8" ht="20.100000000000001" customHeight="1" x14ac:dyDescent="0.2">
      <c r="A19" s="873" t="s">
        <v>1199</v>
      </c>
      <c r="B19" s="874"/>
      <c r="C19" s="687"/>
      <c r="D19" s="692"/>
      <c r="E19" s="654"/>
      <c r="F19" s="654"/>
      <c r="G19" s="650">
        <f>E19+F19</f>
        <v>0</v>
      </c>
      <c r="H19" s="687"/>
    </row>
    <row r="20" spans="1:8" ht="20.100000000000001" customHeight="1" x14ac:dyDescent="0.2">
      <c r="A20" s="873" t="s">
        <v>818</v>
      </c>
      <c r="B20" s="874"/>
      <c r="C20" s="687"/>
      <c r="D20" s="692"/>
      <c r="E20" s="654"/>
      <c r="F20" s="654"/>
      <c r="G20" s="650">
        <f t="shared" ref="G20:G35" si="2">E20+F20</f>
        <v>0</v>
      </c>
      <c r="H20" s="687"/>
    </row>
    <row r="21" spans="1:8" ht="20.100000000000001" customHeight="1" x14ac:dyDescent="0.2">
      <c r="A21" s="873" t="s">
        <v>819</v>
      </c>
      <c r="B21" s="874"/>
      <c r="C21" s="687"/>
      <c r="D21" s="692"/>
      <c r="E21" s="654"/>
      <c r="F21" s="654"/>
      <c r="G21" s="650">
        <f t="shared" si="2"/>
        <v>0</v>
      </c>
      <c r="H21" s="687"/>
    </row>
    <row r="22" spans="1:8" ht="21.75" customHeight="1" x14ac:dyDescent="0.2">
      <c r="A22" s="858" t="s">
        <v>1200</v>
      </c>
      <c r="B22" s="859"/>
      <c r="C22" s="687"/>
      <c r="D22" s="692"/>
      <c r="E22" s="654"/>
      <c r="F22" s="654"/>
      <c r="G22" s="650">
        <f t="shared" si="2"/>
        <v>0</v>
      </c>
      <c r="H22" s="687"/>
    </row>
    <row r="23" spans="1:8" ht="20.100000000000001" customHeight="1" x14ac:dyDescent="0.2">
      <c r="A23" s="685" t="s">
        <v>94</v>
      </c>
      <c r="B23" s="686" t="s">
        <v>101</v>
      </c>
      <c r="C23" s="688">
        <f>SUM(C19:C21)</f>
        <v>0</v>
      </c>
      <c r="D23" s="693">
        <f t="shared" ref="D23:H23" si="3">SUM(D19:D21)</f>
        <v>0</v>
      </c>
      <c r="E23" s="657">
        <f t="shared" si="3"/>
        <v>0</v>
      </c>
      <c r="F23" s="657">
        <f t="shared" si="3"/>
        <v>0</v>
      </c>
      <c r="G23" s="694">
        <f t="shared" si="3"/>
        <v>0</v>
      </c>
      <c r="H23" s="688">
        <f t="shared" si="3"/>
        <v>0</v>
      </c>
    </row>
    <row r="24" spans="1:8" s="5" customFormat="1" ht="20.100000000000001" customHeight="1" x14ac:dyDescent="0.25">
      <c r="A24" s="659" t="s">
        <v>102</v>
      </c>
      <c r="B24" s="675" t="s">
        <v>1201</v>
      </c>
      <c r="C24" s="678"/>
      <c r="D24" s="683"/>
      <c r="E24" s="649"/>
      <c r="F24" s="649"/>
      <c r="G24" s="650">
        <f t="shared" si="2"/>
        <v>0</v>
      </c>
      <c r="H24" s="678"/>
    </row>
    <row r="25" spans="1:8" s="5" customFormat="1" ht="20.100000000000001" customHeight="1" x14ac:dyDescent="0.25">
      <c r="A25" s="659" t="s">
        <v>103</v>
      </c>
      <c r="B25" s="675" t="s">
        <v>1155</v>
      </c>
      <c r="C25" s="678"/>
      <c r="D25" s="683"/>
      <c r="E25" s="649"/>
      <c r="F25" s="649"/>
      <c r="G25" s="650">
        <f t="shared" si="2"/>
        <v>0</v>
      </c>
      <c r="H25" s="678"/>
    </row>
    <row r="26" spans="1:8" ht="20.100000000000001" customHeight="1" x14ac:dyDescent="0.2">
      <c r="A26" s="878" t="s">
        <v>106</v>
      </c>
      <c r="B26" s="879"/>
      <c r="C26" s="689">
        <f>SUM(C27:C35)</f>
        <v>0</v>
      </c>
      <c r="D26" s="695">
        <f t="shared" ref="D26:H26" si="4">SUM(D27:D35)</f>
        <v>0</v>
      </c>
      <c r="E26" s="658">
        <f t="shared" si="4"/>
        <v>0</v>
      </c>
      <c r="F26" s="658">
        <f t="shared" si="4"/>
        <v>0</v>
      </c>
      <c r="G26" s="696">
        <f t="shared" si="4"/>
        <v>0</v>
      </c>
      <c r="H26" s="689">
        <f t="shared" si="4"/>
        <v>0</v>
      </c>
    </row>
    <row r="27" spans="1:8" ht="20.100000000000001" customHeight="1" x14ac:dyDescent="0.2">
      <c r="A27" s="660" t="s">
        <v>93</v>
      </c>
      <c r="B27" s="675" t="s">
        <v>1154</v>
      </c>
      <c r="C27" s="690"/>
      <c r="D27" s="697"/>
      <c r="E27" s="655"/>
      <c r="F27" s="655"/>
      <c r="G27" s="650">
        <f t="shared" si="2"/>
        <v>0</v>
      </c>
      <c r="H27" s="690"/>
    </row>
    <row r="28" spans="1:8" ht="20.100000000000001" customHeight="1" x14ac:dyDescent="0.2">
      <c r="A28" s="660" t="s">
        <v>95</v>
      </c>
      <c r="B28" s="675" t="s">
        <v>104</v>
      </c>
      <c r="C28" s="690"/>
      <c r="D28" s="697"/>
      <c r="E28" s="655"/>
      <c r="F28" s="655"/>
      <c r="G28" s="650">
        <f t="shared" si="2"/>
        <v>0</v>
      </c>
      <c r="H28" s="690"/>
    </row>
    <row r="29" spans="1:8" ht="20.100000000000001" customHeight="1" x14ac:dyDescent="0.2">
      <c r="A29" s="660" t="s">
        <v>96</v>
      </c>
      <c r="B29" s="675" t="s">
        <v>105</v>
      </c>
      <c r="C29" s="690"/>
      <c r="D29" s="697"/>
      <c r="E29" s="655"/>
      <c r="F29" s="655"/>
      <c r="G29" s="650">
        <f t="shared" si="2"/>
        <v>0</v>
      </c>
      <c r="H29" s="690"/>
    </row>
    <row r="30" spans="1:8" ht="20.100000000000001" customHeight="1" x14ac:dyDescent="0.2">
      <c r="A30" s="660" t="s">
        <v>97</v>
      </c>
      <c r="B30" s="675" t="s">
        <v>1156</v>
      </c>
      <c r="C30" s="690"/>
      <c r="D30" s="697"/>
      <c r="E30" s="655"/>
      <c r="F30" s="655"/>
      <c r="G30" s="650"/>
      <c r="H30" s="690"/>
    </row>
    <row r="31" spans="1:8" ht="18.75" customHeight="1" x14ac:dyDescent="0.2">
      <c r="A31" s="660" t="s">
        <v>98</v>
      </c>
      <c r="B31" s="675" t="s">
        <v>1198</v>
      </c>
      <c r="C31" s="690"/>
      <c r="D31" s="697"/>
      <c r="E31" s="655"/>
      <c r="F31" s="655"/>
      <c r="G31" s="650">
        <f t="shared" si="2"/>
        <v>0</v>
      </c>
      <c r="H31" s="690"/>
    </row>
    <row r="32" spans="1:8" ht="20.100000000000001" customHeight="1" x14ac:dyDescent="0.2">
      <c r="A32" s="660" t="s">
        <v>99</v>
      </c>
      <c r="B32" s="675" t="s">
        <v>1157</v>
      </c>
      <c r="C32" s="690"/>
      <c r="D32" s="697"/>
      <c r="E32" s="655"/>
      <c r="F32" s="655"/>
      <c r="G32" s="650">
        <f t="shared" si="2"/>
        <v>0</v>
      </c>
      <c r="H32" s="690"/>
    </row>
    <row r="33" spans="1:16384" ht="20.100000000000001" customHeight="1" x14ac:dyDescent="0.2">
      <c r="A33" s="660" t="s">
        <v>1220</v>
      </c>
      <c r="B33" s="786" t="s">
        <v>1284</v>
      </c>
      <c r="C33" s="787"/>
      <c r="D33" s="788"/>
      <c r="E33" s="789"/>
      <c r="F33" s="789"/>
      <c r="G33" s="790"/>
      <c r="H33" s="787"/>
    </row>
    <row r="34" spans="1:16384" ht="20.100000000000001" customHeight="1" x14ac:dyDescent="0.2">
      <c r="A34" s="660" t="s">
        <v>1280</v>
      </c>
      <c r="B34" s="786" t="s">
        <v>1303</v>
      </c>
      <c r="C34" s="787"/>
      <c r="D34" s="788"/>
      <c r="E34" s="789"/>
      <c r="F34" s="789"/>
      <c r="G34" s="790"/>
      <c r="H34" s="787"/>
      <c r="I34" s="660" t="s">
        <v>1220</v>
      </c>
      <c r="J34" s="786" t="s">
        <v>510</v>
      </c>
      <c r="K34" s="787"/>
      <c r="L34" s="788"/>
      <c r="M34" s="789"/>
      <c r="N34" s="789"/>
      <c r="O34" s="790"/>
      <c r="P34" s="787"/>
      <c r="Q34" s="660" t="s">
        <v>1220</v>
      </c>
      <c r="R34" s="786" t="s">
        <v>510</v>
      </c>
      <c r="S34" s="787"/>
      <c r="T34" s="788"/>
      <c r="U34" s="789"/>
      <c r="V34" s="789"/>
      <c r="W34" s="790"/>
      <c r="X34" s="787"/>
      <c r="Y34" s="660" t="s">
        <v>1220</v>
      </c>
      <c r="Z34" s="786" t="s">
        <v>510</v>
      </c>
      <c r="AA34" s="787"/>
      <c r="AB34" s="788"/>
      <c r="AC34" s="789"/>
      <c r="AD34" s="789"/>
      <c r="AE34" s="790"/>
      <c r="AF34" s="787"/>
      <c r="AG34" s="660" t="s">
        <v>1220</v>
      </c>
      <c r="AH34" s="786" t="s">
        <v>510</v>
      </c>
      <c r="AI34" s="787"/>
      <c r="AJ34" s="788"/>
      <c r="AK34" s="789"/>
      <c r="AL34" s="789"/>
      <c r="AM34" s="790"/>
      <c r="AN34" s="787"/>
      <c r="AO34" s="660" t="s">
        <v>1220</v>
      </c>
      <c r="AP34" s="786" t="s">
        <v>510</v>
      </c>
      <c r="AQ34" s="787"/>
      <c r="AR34" s="788"/>
      <c r="AS34" s="789"/>
      <c r="AT34" s="789"/>
      <c r="AU34" s="790"/>
      <c r="AV34" s="787"/>
      <c r="AW34" s="660" t="s">
        <v>1220</v>
      </c>
      <c r="AX34" s="786" t="s">
        <v>510</v>
      </c>
      <c r="AY34" s="787"/>
      <c r="AZ34" s="788"/>
      <c r="BA34" s="789"/>
      <c r="BB34" s="789"/>
      <c r="BC34" s="790"/>
      <c r="BD34" s="787"/>
      <c r="BE34" s="660" t="s">
        <v>1220</v>
      </c>
      <c r="BF34" s="786" t="s">
        <v>510</v>
      </c>
      <c r="BG34" s="787"/>
      <c r="BH34" s="788"/>
      <c r="BI34" s="789"/>
      <c r="BJ34" s="789"/>
      <c r="BK34" s="790"/>
      <c r="BL34" s="787"/>
      <c r="BM34" s="660" t="s">
        <v>1220</v>
      </c>
      <c r="BN34" s="786" t="s">
        <v>510</v>
      </c>
      <c r="BO34" s="787"/>
      <c r="BP34" s="788"/>
      <c r="BQ34" s="789"/>
      <c r="BR34" s="789"/>
      <c r="BS34" s="790"/>
      <c r="BT34" s="787"/>
      <c r="BU34" s="660" t="s">
        <v>1220</v>
      </c>
      <c r="BV34" s="786" t="s">
        <v>510</v>
      </c>
      <c r="BW34" s="787"/>
      <c r="BX34" s="788"/>
      <c r="BY34" s="789"/>
      <c r="BZ34" s="789"/>
      <c r="CA34" s="790"/>
      <c r="CB34" s="787"/>
      <c r="CC34" s="660" t="s">
        <v>1220</v>
      </c>
      <c r="CD34" s="786" t="s">
        <v>510</v>
      </c>
      <c r="CE34" s="787"/>
      <c r="CF34" s="788"/>
      <c r="CG34" s="789"/>
      <c r="CH34" s="789"/>
      <c r="CI34" s="790"/>
      <c r="CJ34" s="787"/>
      <c r="CK34" s="660" t="s">
        <v>1220</v>
      </c>
      <c r="CL34" s="786" t="s">
        <v>510</v>
      </c>
      <c r="CM34" s="787"/>
      <c r="CN34" s="788"/>
      <c r="CO34" s="789"/>
      <c r="CP34" s="789"/>
      <c r="CQ34" s="790"/>
      <c r="CR34" s="787"/>
      <c r="CS34" s="660" t="s">
        <v>1220</v>
      </c>
      <c r="CT34" s="786" t="s">
        <v>510</v>
      </c>
      <c r="CU34" s="787"/>
      <c r="CV34" s="788"/>
      <c r="CW34" s="789"/>
      <c r="CX34" s="789"/>
      <c r="CY34" s="790"/>
      <c r="CZ34" s="787"/>
      <c r="DA34" s="660" t="s">
        <v>1220</v>
      </c>
      <c r="DB34" s="786" t="s">
        <v>510</v>
      </c>
      <c r="DC34" s="787"/>
      <c r="DD34" s="788"/>
      <c r="DE34" s="789"/>
      <c r="DF34" s="789"/>
      <c r="DG34" s="790"/>
      <c r="DH34" s="787"/>
      <c r="DI34" s="660" t="s">
        <v>1220</v>
      </c>
      <c r="DJ34" s="786" t="s">
        <v>510</v>
      </c>
      <c r="DK34" s="787"/>
      <c r="DL34" s="788"/>
      <c r="DM34" s="789"/>
      <c r="DN34" s="789"/>
      <c r="DO34" s="790"/>
      <c r="DP34" s="787"/>
      <c r="DQ34" s="660" t="s">
        <v>1220</v>
      </c>
      <c r="DR34" s="786" t="s">
        <v>510</v>
      </c>
      <c r="DS34" s="787"/>
      <c r="DT34" s="788"/>
      <c r="DU34" s="789"/>
      <c r="DV34" s="789"/>
      <c r="DW34" s="790"/>
      <c r="DX34" s="787"/>
      <c r="DY34" s="660" t="s">
        <v>1220</v>
      </c>
      <c r="DZ34" s="786" t="s">
        <v>510</v>
      </c>
      <c r="EA34" s="787"/>
      <c r="EB34" s="788"/>
      <c r="EC34" s="789"/>
      <c r="ED34" s="789"/>
      <c r="EE34" s="790"/>
      <c r="EF34" s="787"/>
      <c r="EG34" s="660" t="s">
        <v>1220</v>
      </c>
      <c r="EH34" s="786" t="s">
        <v>510</v>
      </c>
      <c r="EI34" s="787"/>
      <c r="EJ34" s="788"/>
      <c r="EK34" s="789"/>
      <c r="EL34" s="789"/>
      <c r="EM34" s="790"/>
      <c r="EN34" s="787"/>
      <c r="EO34" s="660" t="s">
        <v>1220</v>
      </c>
      <c r="EP34" s="786" t="s">
        <v>510</v>
      </c>
      <c r="EQ34" s="787"/>
      <c r="ER34" s="788"/>
      <c r="ES34" s="789"/>
      <c r="ET34" s="789"/>
      <c r="EU34" s="790"/>
      <c r="EV34" s="787"/>
      <c r="EW34" s="660" t="s">
        <v>1220</v>
      </c>
      <c r="EX34" s="786" t="s">
        <v>510</v>
      </c>
      <c r="EY34" s="787"/>
      <c r="EZ34" s="788"/>
      <c r="FA34" s="789"/>
      <c r="FB34" s="789"/>
      <c r="FC34" s="790"/>
      <c r="FD34" s="787"/>
      <c r="FE34" s="660" t="s">
        <v>1220</v>
      </c>
      <c r="FF34" s="786" t="s">
        <v>510</v>
      </c>
      <c r="FG34" s="787"/>
      <c r="FH34" s="788"/>
      <c r="FI34" s="789"/>
      <c r="FJ34" s="789"/>
      <c r="FK34" s="790"/>
      <c r="FL34" s="787"/>
      <c r="FM34" s="660" t="s">
        <v>1220</v>
      </c>
      <c r="FN34" s="786" t="s">
        <v>510</v>
      </c>
      <c r="FO34" s="787"/>
      <c r="FP34" s="788"/>
      <c r="FQ34" s="789"/>
      <c r="FR34" s="789"/>
      <c r="FS34" s="790"/>
      <c r="FT34" s="787"/>
      <c r="FU34" s="660" t="s">
        <v>1220</v>
      </c>
      <c r="FV34" s="786" t="s">
        <v>510</v>
      </c>
      <c r="FW34" s="787"/>
      <c r="FX34" s="788"/>
      <c r="FY34" s="789"/>
      <c r="FZ34" s="789"/>
      <c r="GA34" s="790"/>
      <c r="GB34" s="787"/>
      <c r="GC34" s="660" t="s">
        <v>1220</v>
      </c>
      <c r="GD34" s="786" t="s">
        <v>510</v>
      </c>
      <c r="GE34" s="787"/>
      <c r="GF34" s="788"/>
      <c r="GG34" s="789"/>
      <c r="GH34" s="789"/>
      <c r="GI34" s="790"/>
      <c r="GJ34" s="787"/>
      <c r="GK34" s="660" t="s">
        <v>1220</v>
      </c>
      <c r="GL34" s="786" t="s">
        <v>510</v>
      </c>
      <c r="GM34" s="787"/>
      <c r="GN34" s="788"/>
      <c r="GO34" s="789"/>
      <c r="GP34" s="789"/>
      <c r="GQ34" s="790"/>
      <c r="GR34" s="787"/>
      <c r="GS34" s="660" t="s">
        <v>1220</v>
      </c>
      <c r="GT34" s="786" t="s">
        <v>510</v>
      </c>
      <c r="GU34" s="787"/>
      <c r="GV34" s="788"/>
      <c r="GW34" s="789"/>
      <c r="GX34" s="789"/>
      <c r="GY34" s="790"/>
      <c r="GZ34" s="787"/>
      <c r="HA34" s="660" t="s">
        <v>1220</v>
      </c>
      <c r="HB34" s="786" t="s">
        <v>510</v>
      </c>
      <c r="HC34" s="787"/>
      <c r="HD34" s="788"/>
      <c r="HE34" s="789"/>
      <c r="HF34" s="789"/>
      <c r="HG34" s="790"/>
      <c r="HH34" s="787"/>
      <c r="HI34" s="660" t="s">
        <v>1220</v>
      </c>
      <c r="HJ34" s="786" t="s">
        <v>510</v>
      </c>
      <c r="HK34" s="787"/>
      <c r="HL34" s="788"/>
      <c r="HM34" s="789"/>
      <c r="HN34" s="789"/>
      <c r="HO34" s="790"/>
      <c r="HP34" s="787"/>
      <c r="HQ34" s="660" t="s">
        <v>1220</v>
      </c>
      <c r="HR34" s="786" t="s">
        <v>510</v>
      </c>
      <c r="HS34" s="787"/>
      <c r="HT34" s="788"/>
      <c r="HU34" s="789"/>
      <c r="HV34" s="789"/>
      <c r="HW34" s="790"/>
      <c r="HX34" s="787"/>
      <c r="HY34" s="660" t="s">
        <v>1220</v>
      </c>
      <c r="HZ34" s="786" t="s">
        <v>510</v>
      </c>
      <c r="IA34" s="787"/>
      <c r="IB34" s="788"/>
      <c r="IC34" s="789"/>
      <c r="ID34" s="789"/>
      <c r="IE34" s="790"/>
      <c r="IF34" s="787"/>
      <c r="IG34" s="660" t="s">
        <v>1220</v>
      </c>
      <c r="IH34" s="786" t="s">
        <v>510</v>
      </c>
      <c r="II34" s="787"/>
      <c r="IJ34" s="788"/>
      <c r="IK34" s="789"/>
      <c r="IL34" s="789"/>
      <c r="IM34" s="790"/>
      <c r="IN34" s="787"/>
      <c r="IO34" s="660" t="s">
        <v>1220</v>
      </c>
      <c r="IP34" s="786" t="s">
        <v>510</v>
      </c>
      <c r="IQ34" s="787"/>
      <c r="IR34" s="788"/>
      <c r="IS34" s="789"/>
      <c r="IT34" s="789"/>
      <c r="IU34" s="790"/>
      <c r="IV34" s="787"/>
      <c r="IW34" s="660" t="s">
        <v>1220</v>
      </c>
      <c r="IX34" s="786" t="s">
        <v>510</v>
      </c>
      <c r="IY34" s="787"/>
      <c r="IZ34" s="788"/>
      <c r="JA34" s="789"/>
      <c r="JB34" s="789"/>
      <c r="JC34" s="790"/>
      <c r="JD34" s="787"/>
      <c r="JE34" s="660" t="s">
        <v>1220</v>
      </c>
      <c r="JF34" s="786" t="s">
        <v>510</v>
      </c>
      <c r="JG34" s="787"/>
      <c r="JH34" s="788"/>
      <c r="JI34" s="789"/>
      <c r="JJ34" s="789"/>
      <c r="JK34" s="790"/>
      <c r="JL34" s="787"/>
      <c r="JM34" s="660" t="s">
        <v>1220</v>
      </c>
      <c r="JN34" s="786" t="s">
        <v>510</v>
      </c>
      <c r="JO34" s="787"/>
      <c r="JP34" s="788"/>
      <c r="JQ34" s="789"/>
      <c r="JR34" s="789"/>
      <c r="JS34" s="790"/>
      <c r="JT34" s="787"/>
      <c r="JU34" s="660" t="s">
        <v>1220</v>
      </c>
      <c r="JV34" s="786" t="s">
        <v>510</v>
      </c>
      <c r="JW34" s="787"/>
      <c r="JX34" s="788"/>
      <c r="JY34" s="789"/>
      <c r="JZ34" s="789"/>
      <c r="KA34" s="790"/>
      <c r="KB34" s="787"/>
      <c r="KC34" s="660" t="s">
        <v>1220</v>
      </c>
      <c r="KD34" s="786" t="s">
        <v>510</v>
      </c>
      <c r="KE34" s="787"/>
      <c r="KF34" s="788"/>
      <c r="KG34" s="789"/>
      <c r="KH34" s="789"/>
      <c r="KI34" s="790"/>
      <c r="KJ34" s="787"/>
      <c r="KK34" s="660" t="s">
        <v>1220</v>
      </c>
      <c r="KL34" s="786" t="s">
        <v>510</v>
      </c>
      <c r="KM34" s="787"/>
      <c r="KN34" s="788"/>
      <c r="KO34" s="789"/>
      <c r="KP34" s="789"/>
      <c r="KQ34" s="790"/>
      <c r="KR34" s="787"/>
      <c r="KS34" s="660" t="s">
        <v>1220</v>
      </c>
      <c r="KT34" s="786" t="s">
        <v>510</v>
      </c>
      <c r="KU34" s="787"/>
      <c r="KV34" s="788"/>
      <c r="KW34" s="789"/>
      <c r="KX34" s="789"/>
      <c r="KY34" s="790"/>
      <c r="KZ34" s="787"/>
      <c r="LA34" s="660" t="s">
        <v>1220</v>
      </c>
      <c r="LB34" s="786" t="s">
        <v>510</v>
      </c>
      <c r="LC34" s="787"/>
      <c r="LD34" s="788"/>
      <c r="LE34" s="789"/>
      <c r="LF34" s="789"/>
      <c r="LG34" s="790"/>
      <c r="LH34" s="787"/>
      <c r="LI34" s="660" t="s">
        <v>1220</v>
      </c>
      <c r="LJ34" s="786" t="s">
        <v>510</v>
      </c>
      <c r="LK34" s="787"/>
      <c r="LL34" s="788"/>
      <c r="LM34" s="789"/>
      <c r="LN34" s="789"/>
      <c r="LO34" s="790"/>
      <c r="LP34" s="787"/>
      <c r="LQ34" s="660" t="s">
        <v>1220</v>
      </c>
      <c r="LR34" s="786" t="s">
        <v>510</v>
      </c>
      <c r="LS34" s="787"/>
      <c r="LT34" s="788"/>
      <c r="LU34" s="789"/>
      <c r="LV34" s="789"/>
      <c r="LW34" s="790"/>
      <c r="LX34" s="787"/>
      <c r="LY34" s="660" t="s">
        <v>1220</v>
      </c>
      <c r="LZ34" s="786" t="s">
        <v>510</v>
      </c>
      <c r="MA34" s="787"/>
      <c r="MB34" s="788"/>
      <c r="MC34" s="789"/>
      <c r="MD34" s="789"/>
      <c r="ME34" s="790"/>
      <c r="MF34" s="787"/>
      <c r="MG34" s="660" t="s">
        <v>1220</v>
      </c>
      <c r="MH34" s="786" t="s">
        <v>510</v>
      </c>
      <c r="MI34" s="787"/>
      <c r="MJ34" s="788"/>
      <c r="MK34" s="789"/>
      <c r="ML34" s="789"/>
      <c r="MM34" s="790"/>
      <c r="MN34" s="787"/>
      <c r="MO34" s="660" t="s">
        <v>1220</v>
      </c>
      <c r="MP34" s="786" t="s">
        <v>510</v>
      </c>
      <c r="MQ34" s="787"/>
      <c r="MR34" s="788"/>
      <c r="MS34" s="789"/>
      <c r="MT34" s="789"/>
      <c r="MU34" s="790"/>
      <c r="MV34" s="787"/>
      <c r="MW34" s="660" t="s">
        <v>1220</v>
      </c>
      <c r="MX34" s="786" t="s">
        <v>510</v>
      </c>
      <c r="MY34" s="787"/>
      <c r="MZ34" s="788"/>
      <c r="NA34" s="789"/>
      <c r="NB34" s="789"/>
      <c r="NC34" s="790"/>
      <c r="ND34" s="787"/>
      <c r="NE34" s="660" t="s">
        <v>1220</v>
      </c>
      <c r="NF34" s="786" t="s">
        <v>510</v>
      </c>
      <c r="NG34" s="787"/>
      <c r="NH34" s="788"/>
      <c r="NI34" s="789"/>
      <c r="NJ34" s="789"/>
      <c r="NK34" s="790"/>
      <c r="NL34" s="787"/>
      <c r="NM34" s="660" t="s">
        <v>1220</v>
      </c>
      <c r="NN34" s="786" t="s">
        <v>510</v>
      </c>
      <c r="NO34" s="787"/>
      <c r="NP34" s="788"/>
      <c r="NQ34" s="789"/>
      <c r="NR34" s="789"/>
      <c r="NS34" s="790"/>
      <c r="NT34" s="787"/>
      <c r="NU34" s="660" t="s">
        <v>1220</v>
      </c>
      <c r="NV34" s="786" t="s">
        <v>510</v>
      </c>
      <c r="NW34" s="787"/>
      <c r="NX34" s="788"/>
      <c r="NY34" s="789"/>
      <c r="NZ34" s="789"/>
      <c r="OA34" s="790"/>
      <c r="OB34" s="787"/>
      <c r="OC34" s="660" t="s">
        <v>1220</v>
      </c>
      <c r="OD34" s="786" t="s">
        <v>510</v>
      </c>
      <c r="OE34" s="787"/>
      <c r="OF34" s="788"/>
      <c r="OG34" s="789"/>
      <c r="OH34" s="789"/>
      <c r="OI34" s="790"/>
      <c r="OJ34" s="787"/>
      <c r="OK34" s="660" t="s">
        <v>1220</v>
      </c>
      <c r="OL34" s="786" t="s">
        <v>510</v>
      </c>
      <c r="OM34" s="787"/>
      <c r="ON34" s="788"/>
      <c r="OO34" s="789"/>
      <c r="OP34" s="789"/>
      <c r="OQ34" s="790"/>
      <c r="OR34" s="787"/>
      <c r="OS34" s="660" t="s">
        <v>1220</v>
      </c>
      <c r="OT34" s="786" t="s">
        <v>510</v>
      </c>
      <c r="OU34" s="787"/>
      <c r="OV34" s="788"/>
      <c r="OW34" s="789"/>
      <c r="OX34" s="789"/>
      <c r="OY34" s="790"/>
      <c r="OZ34" s="787"/>
      <c r="PA34" s="660" t="s">
        <v>1220</v>
      </c>
      <c r="PB34" s="786" t="s">
        <v>510</v>
      </c>
      <c r="PC34" s="787"/>
      <c r="PD34" s="788"/>
      <c r="PE34" s="789"/>
      <c r="PF34" s="789"/>
      <c r="PG34" s="790"/>
      <c r="PH34" s="787"/>
      <c r="PI34" s="660" t="s">
        <v>1220</v>
      </c>
      <c r="PJ34" s="786" t="s">
        <v>510</v>
      </c>
      <c r="PK34" s="787"/>
      <c r="PL34" s="788"/>
      <c r="PM34" s="789"/>
      <c r="PN34" s="789"/>
      <c r="PO34" s="790"/>
      <c r="PP34" s="787"/>
      <c r="PQ34" s="660" t="s">
        <v>1220</v>
      </c>
      <c r="PR34" s="786" t="s">
        <v>510</v>
      </c>
      <c r="PS34" s="787"/>
      <c r="PT34" s="788"/>
      <c r="PU34" s="789"/>
      <c r="PV34" s="789"/>
      <c r="PW34" s="790"/>
      <c r="PX34" s="787"/>
      <c r="PY34" s="660" t="s">
        <v>1220</v>
      </c>
      <c r="PZ34" s="786" t="s">
        <v>510</v>
      </c>
      <c r="QA34" s="787"/>
      <c r="QB34" s="788"/>
      <c r="QC34" s="789"/>
      <c r="QD34" s="789"/>
      <c r="QE34" s="790"/>
      <c r="QF34" s="787"/>
      <c r="QG34" s="660" t="s">
        <v>1220</v>
      </c>
      <c r="QH34" s="786" t="s">
        <v>510</v>
      </c>
      <c r="QI34" s="787"/>
      <c r="QJ34" s="788"/>
      <c r="QK34" s="789"/>
      <c r="QL34" s="789"/>
      <c r="QM34" s="790"/>
      <c r="QN34" s="787"/>
      <c r="QO34" s="660" t="s">
        <v>1220</v>
      </c>
      <c r="QP34" s="786" t="s">
        <v>510</v>
      </c>
      <c r="QQ34" s="787"/>
      <c r="QR34" s="788"/>
      <c r="QS34" s="789"/>
      <c r="QT34" s="789"/>
      <c r="QU34" s="790"/>
      <c r="QV34" s="787"/>
      <c r="QW34" s="660" t="s">
        <v>1220</v>
      </c>
      <c r="QX34" s="786" t="s">
        <v>510</v>
      </c>
      <c r="QY34" s="787"/>
      <c r="QZ34" s="788"/>
      <c r="RA34" s="789"/>
      <c r="RB34" s="789"/>
      <c r="RC34" s="790"/>
      <c r="RD34" s="787"/>
      <c r="RE34" s="660" t="s">
        <v>1220</v>
      </c>
      <c r="RF34" s="786" t="s">
        <v>510</v>
      </c>
      <c r="RG34" s="787"/>
      <c r="RH34" s="788"/>
      <c r="RI34" s="789"/>
      <c r="RJ34" s="789"/>
      <c r="RK34" s="790"/>
      <c r="RL34" s="787"/>
      <c r="RM34" s="660" t="s">
        <v>1220</v>
      </c>
      <c r="RN34" s="786" t="s">
        <v>510</v>
      </c>
      <c r="RO34" s="787"/>
      <c r="RP34" s="788"/>
      <c r="RQ34" s="789"/>
      <c r="RR34" s="789"/>
      <c r="RS34" s="790"/>
      <c r="RT34" s="787"/>
      <c r="RU34" s="660" t="s">
        <v>1220</v>
      </c>
      <c r="RV34" s="786" t="s">
        <v>510</v>
      </c>
      <c r="RW34" s="787"/>
      <c r="RX34" s="788"/>
      <c r="RY34" s="789"/>
      <c r="RZ34" s="789"/>
      <c r="SA34" s="790"/>
      <c r="SB34" s="787"/>
      <c r="SC34" s="660" t="s">
        <v>1220</v>
      </c>
      <c r="SD34" s="786" t="s">
        <v>510</v>
      </c>
      <c r="SE34" s="787"/>
      <c r="SF34" s="788"/>
      <c r="SG34" s="789"/>
      <c r="SH34" s="789"/>
      <c r="SI34" s="790"/>
      <c r="SJ34" s="787"/>
      <c r="SK34" s="660" t="s">
        <v>1220</v>
      </c>
      <c r="SL34" s="786" t="s">
        <v>510</v>
      </c>
      <c r="SM34" s="787"/>
      <c r="SN34" s="788"/>
      <c r="SO34" s="789"/>
      <c r="SP34" s="789"/>
      <c r="SQ34" s="790"/>
      <c r="SR34" s="787"/>
      <c r="SS34" s="660" t="s">
        <v>1220</v>
      </c>
      <c r="ST34" s="786" t="s">
        <v>510</v>
      </c>
      <c r="SU34" s="787"/>
      <c r="SV34" s="788"/>
      <c r="SW34" s="789"/>
      <c r="SX34" s="789"/>
      <c r="SY34" s="790"/>
      <c r="SZ34" s="787"/>
      <c r="TA34" s="660" t="s">
        <v>1220</v>
      </c>
      <c r="TB34" s="786" t="s">
        <v>510</v>
      </c>
      <c r="TC34" s="787"/>
      <c r="TD34" s="788"/>
      <c r="TE34" s="789"/>
      <c r="TF34" s="789"/>
      <c r="TG34" s="790"/>
      <c r="TH34" s="787"/>
      <c r="TI34" s="660" t="s">
        <v>1220</v>
      </c>
      <c r="TJ34" s="786" t="s">
        <v>510</v>
      </c>
      <c r="TK34" s="787"/>
      <c r="TL34" s="788"/>
      <c r="TM34" s="789"/>
      <c r="TN34" s="789"/>
      <c r="TO34" s="790"/>
      <c r="TP34" s="787"/>
      <c r="TQ34" s="660" t="s">
        <v>1220</v>
      </c>
      <c r="TR34" s="786" t="s">
        <v>510</v>
      </c>
      <c r="TS34" s="787"/>
      <c r="TT34" s="788"/>
      <c r="TU34" s="789"/>
      <c r="TV34" s="789"/>
      <c r="TW34" s="790"/>
      <c r="TX34" s="787"/>
      <c r="TY34" s="660" t="s">
        <v>1220</v>
      </c>
      <c r="TZ34" s="786" t="s">
        <v>510</v>
      </c>
      <c r="UA34" s="787"/>
      <c r="UB34" s="788"/>
      <c r="UC34" s="789"/>
      <c r="UD34" s="789"/>
      <c r="UE34" s="790"/>
      <c r="UF34" s="787"/>
      <c r="UG34" s="660" t="s">
        <v>1220</v>
      </c>
      <c r="UH34" s="786" t="s">
        <v>510</v>
      </c>
      <c r="UI34" s="787"/>
      <c r="UJ34" s="788"/>
      <c r="UK34" s="789"/>
      <c r="UL34" s="789"/>
      <c r="UM34" s="790"/>
      <c r="UN34" s="787"/>
      <c r="UO34" s="660" t="s">
        <v>1220</v>
      </c>
      <c r="UP34" s="786" t="s">
        <v>510</v>
      </c>
      <c r="UQ34" s="787"/>
      <c r="UR34" s="788"/>
      <c r="US34" s="789"/>
      <c r="UT34" s="789"/>
      <c r="UU34" s="790"/>
      <c r="UV34" s="787"/>
      <c r="UW34" s="660" t="s">
        <v>1220</v>
      </c>
      <c r="UX34" s="786" t="s">
        <v>510</v>
      </c>
      <c r="UY34" s="787"/>
      <c r="UZ34" s="788"/>
      <c r="VA34" s="789"/>
      <c r="VB34" s="789"/>
      <c r="VC34" s="790"/>
      <c r="VD34" s="787"/>
      <c r="VE34" s="660" t="s">
        <v>1220</v>
      </c>
      <c r="VF34" s="786" t="s">
        <v>510</v>
      </c>
      <c r="VG34" s="787"/>
      <c r="VH34" s="788"/>
      <c r="VI34" s="789"/>
      <c r="VJ34" s="789"/>
      <c r="VK34" s="790"/>
      <c r="VL34" s="787"/>
      <c r="VM34" s="660" t="s">
        <v>1220</v>
      </c>
      <c r="VN34" s="786" t="s">
        <v>510</v>
      </c>
      <c r="VO34" s="787"/>
      <c r="VP34" s="788"/>
      <c r="VQ34" s="789"/>
      <c r="VR34" s="789"/>
      <c r="VS34" s="790"/>
      <c r="VT34" s="787"/>
      <c r="VU34" s="660" t="s">
        <v>1220</v>
      </c>
      <c r="VV34" s="786" t="s">
        <v>510</v>
      </c>
      <c r="VW34" s="787"/>
      <c r="VX34" s="788"/>
      <c r="VY34" s="789"/>
      <c r="VZ34" s="789"/>
      <c r="WA34" s="790"/>
      <c r="WB34" s="787"/>
      <c r="WC34" s="660" t="s">
        <v>1220</v>
      </c>
      <c r="WD34" s="786" t="s">
        <v>510</v>
      </c>
      <c r="WE34" s="787"/>
      <c r="WF34" s="788"/>
      <c r="WG34" s="789"/>
      <c r="WH34" s="789"/>
      <c r="WI34" s="790"/>
      <c r="WJ34" s="787"/>
      <c r="WK34" s="660" t="s">
        <v>1220</v>
      </c>
      <c r="WL34" s="786" t="s">
        <v>510</v>
      </c>
      <c r="WM34" s="787"/>
      <c r="WN34" s="788"/>
      <c r="WO34" s="789"/>
      <c r="WP34" s="789"/>
      <c r="WQ34" s="790"/>
      <c r="WR34" s="787"/>
      <c r="WS34" s="660" t="s">
        <v>1220</v>
      </c>
      <c r="WT34" s="786" t="s">
        <v>510</v>
      </c>
      <c r="WU34" s="787"/>
      <c r="WV34" s="788"/>
      <c r="WW34" s="789"/>
      <c r="WX34" s="789"/>
      <c r="WY34" s="790"/>
      <c r="WZ34" s="787"/>
      <c r="XA34" s="660" t="s">
        <v>1220</v>
      </c>
      <c r="XB34" s="786" t="s">
        <v>510</v>
      </c>
      <c r="XC34" s="787"/>
      <c r="XD34" s="788"/>
      <c r="XE34" s="789"/>
      <c r="XF34" s="789"/>
      <c r="XG34" s="790"/>
      <c r="XH34" s="787"/>
      <c r="XI34" s="660" t="s">
        <v>1220</v>
      </c>
      <c r="XJ34" s="786" t="s">
        <v>510</v>
      </c>
      <c r="XK34" s="787"/>
      <c r="XL34" s="788"/>
      <c r="XM34" s="789"/>
      <c r="XN34" s="789"/>
      <c r="XO34" s="790"/>
      <c r="XP34" s="787"/>
      <c r="XQ34" s="660" t="s">
        <v>1220</v>
      </c>
      <c r="XR34" s="786" t="s">
        <v>510</v>
      </c>
      <c r="XS34" s="787"/>
      <c r="XT34" s="788"/>
      <c r="XU34" s="789"/>
      <c r="XV34" s="789"/>
      <c r="XW34" s="790"/>
      <c r="XX34" s="787"/>
      <c r="XY34" s="660" t="s">
        <v>1220</v>
      </c>
      <c r="XZ34" s="786" t="s">
        <v>510</v>
      </c>
      <c r="YA34" s="787"/>
      <c r="YB34" s="788"/>
      <c r="YC34" s="789"/>
      <c r="YD34" s="789"/>
      <c r="YE34" s="790"/>
      <c r="YF34" s="787"/>
      <c r="YG34" s="660" t="s">
        <v>1220</v>
      </c>
      <c r="YH34" s="786" t="s">
        <v>510</v>
      </c>
      <c r="YI34" s="787"/>
      <c r="YJ34" s="788"/>
      <c r="YK34" s="789"/>
      <c r="YL34" s="789"/>
      <c r="YM34" s="790"/>
      <c r="YN34" s="787"/>
      <c r="YO34" s="660" t="s">
        <v>1220</v>
      </c>
      <c r="YP34" s="786" t="s">
        <v>510</v>
      </c>
      <c r="YQ34" s="787"/>
      <c r="YR34" s="788"/>
      <c r="YS34" s="789"/>
      <c r="YT34" s="789"/>
      <c r="YU34" s="790"/>
      <c r="YV34" s="787"/>
      <c r="YW34" s="660" t="s">
        <v>1220</v>
      </c>
      <c r="YX34" s="786" t="s">
        <v>510</v>
      </c>
      <c r="YY34" s="787"/>
      <c r="YZ34" s="788"/>
      <c r="ZA34" s="789"/>
      <c r="ZB34" s="789"/>
      <c r="ZC34" s="790"/>
      <c r="ZD34" s="787"/>
      <c r="ZE34" s="660" t="s">
        <v>1220</v>
      </c>
      <c r="ZF34" s="786" t="s">
        <v>510</v>
      </c>
      <c r="ZG34" s="787"/>
      <c r="ZH34" s="788"/>
      <c r="ZI34" s="789"/>
      <c r="ZJ34" s="789"/>
      <c r="ZK34" s="790"/>
      <c r="ZL34" s="787"/>
      <c r="ZM34" s="660" t="s">
        <v>1220</v>
      </c>
      <c r="ZN34" s="786" t="s">
        <v>510</v>
      </c>
      <c r="ZO34" s="787"/>
      <c r="ZP34" s="788"/>
      <c r="ZQ34" s="789"/>
      <c r="ZR34" s="789"/>
      <c r="ZS34" s="790"/>
      <c r="ZT34" s="787"/>
      <c r="ZU34" s="660" t="s">
        <v>1220</v>
      </c>
      <c r="ZV34" s="786" t="s">
        <v>510</v>
      </c>
      <c r="ZW34" s="787"/>
      <c r="ZX34" s="788"/>
      <c r="ZY34" s="789"/>
      <c r="ZZ34" s="789"/>
      <c r="AAA34" s="790"/>
      <c r="AAB34" s="787"/>
      <c r="AAC34" s="660" t="s">
        <v>1220</v>
      </c>
      <c r="AAD34" s="786" t="s">
        <v>510</v>
      </c>
      <c r="AAE34" s="787"/>
      <c r="AAF34" s="788"/>
      <c r="AAG34" s="789"/>
      <c r="AAH34" s="789"/>
      <c r="AAI34" s="790"/>
      <c r="AAJ34" s="787"/>
      <c r="AAK34" s="660" t="s">
        <v>1220</v>
      </c>
      <c r="AAL34" s="786" t="s">
        <v>510</v>
      </c>
      <c r="AAM34" s="787"/>
      <c r="AAN34" s="788"/>
      <c r="AAO34" s="789"/>
      <c r="AAP34" s="789"/>
      <c r="AAQ34" s="790"/>
      <c r="AAR34" s="787"/>
      <c r="AAS34" s="660" t="s">
        <v>1220</v>
      </c>
      <c r="AAT34" s="786" t="s">
        <v>510</v>
      </c>
      <c r="AAU34" s="787"/>
      <c r="AAV34" s="788"/>
      <c r="AAW34" s="789"/>
      <c r="AAX34" s="789"/>
      <c r="AAY34" s="790"/>
      <c r="AAZ34" s="787"/>
      <c r="ABA34" s="660" t="s">
        <v>1220</v>
      </c>
      <c r="ABB34" s="786" t="s">
        <v>510</v>
      </c>
      <c r="ABC34" s="787"/>
      <c r="ABD34" s="788"/>
      <c r="ABE34" s="789"/>
      <c r="ABF34" s="789"/>
      <c r="ABG34" s="790"/>
      <c r="ABH34" s="787"/>
      <c r="ABI34" s="660" t="s">
        <v>1220</v>
      </c>
      <c r="ABJ34" s="786" t="s">
        <v>510</v>
      </c>
      <c r="ABK34" s="787"/>
      <c r="ABL34" s="788"/>
      <c r="ABM34" s="789"/>
      <c r="ABN34" s="789"/>
      <c r="ABO34" s="790"/>
      <c r="ABP34" s="787"/>
      <c r="ABQ34" s="660" t="s">
        <v>1220</v>
      </c>
      <c r="ABR34" s="786" t="s">
        <v>510</v>
      </c>
      <c r="ABS34" s="787"/>
      <c r="ABT34" s="788"/>
      <c r="ABU34" s="789"/>
      <c r="ABV34" s="789"/>
      <c r="ABW34" s="790"/>
      <c r="ABX34" s="787"/>
      <c r="ABY34" s="660" t="s">
        <v>1220</v>
      </c>
      <c r="ABZ34" s="786" t="s">
        <v>510</v>
      </c>
      <c r="ACA34" s="787"/>
      <c r="ACB34" s="788"/>
      <c r="ACC34" s="789"/>
      <c r="ACD34" s="789"/>
      <c r="ACE34" s="790"/>
      <c r="ACF34" s="787"/>
      <c r="ACG34" s="660" t="s">
        <v>1220</v>
      </c>
      <c r="ACH34" s="786" t="s">
        <v>510</v>
      </c>
      <c r="ACI34" s="787"/>
      <c r="ACJ34" s="788"/>
      <c r="ACK34" s="789"/>
      <c r="ACL34" s="789"/>
      <c r="ACM34" s="790"/>
      <c r="ACN34" s="787"/>
      <c r="ACO34" s="660" t="s">
        <v>1220</v>
      </c>
      <c r="ACP34" s="786" t="s">
        <v>510</v>
      </c>
      <c r="ACQ34" s="787"/>
      <c r="ACR34" s="788"/>
      <c r="ACS34" s="789"/>
      <c r="ACT34" s="789"/>
      <c r="ACU34" s="790"/>
      <c r="ACV34" s="787"/>
      <c r="ACW34" s="660" t="s">
        <v>1220</v>
      </c>
      <c r="ACX34" s="786" t="s">
        <v>510</v>
      </c>
      <c r="ACY34" s="787"/>
      <c r="ACZ34" s="788"/>
      <c r="ADA34" s="789"/>
      <c r="ADB34" s="789"/>
      <c r="ADC34" s="790"/>
      <c r="ADD34" s="787"/>
      <c r="ADE34" s="660" t="s">
        <v>1220</v>
      </c>
      <c r="ADF34" s="786" t="s">
        <v>510</v>
      </c>
      <c r="ADG34" s="787"/>
      <c r="ADH34" s="788"/>
      <c r="ADI34" s="789"/>
      <c r="ADJ34" s="789"/>
      <c r="ADK34" s="790"/>
      <c r="ADL34" s="787"/>
      <c r="ADM34" s="660" t="s">
        <v>1220</v>
      </c>
      <c r="ADN34" s="786" t="s">
        <v>510</v>
      </c>
      <c r="ADO34" s="787"/>
      <c r="ADP34" s="788"/>
      <c r="ADQ34" s="789"/>
      <c r="ADR34" s="789"/>
      <c r="ADS34" s="790"/>
      <c r="ADT34" s="787"/>
      <c r="ADU34" s="660" t="s">
        <v>1220</v>
      </c>
      <c r="ADV34" s="786" t="s">
        <v>510</v>
      </c>
      <c r="ADW34" s="787"/>
      <c r="ADX34" s="788"/>
      <c r="ADY34" s="789"/>
      <c r="ADZ34" s="789"/>
      <c r="AEA34" s="790"/>
      <c r="AEB34" s="787"/>
      <c r="AEC34" s="660" t="s">
        <v>1220</v>
      </c>
      <c r="AED34" s="786" t="s">
        <v>510</v>
      </c>
      <c r="AEE34" s="787"/>
      <c r="AEF34" s="788"/>
      <c r="AEG34" s="789"/>
      <c r="AEH34" s="789"/>
      <c r="AEI34" s="790"/>
      <c r="AEJ34" s="787"/>
      <c r="AEK34" s="660" t="s">
        <v>1220</v>
      </c>
      <c r="AEL34" s="786" t="s">
        <v>510</v>
      </c>
      <c r="AEM34" s="787"/>
      <c r="AEN34" s="788"/>
      <c r="AEO34" s="789"/>
      <c r="AEP34" s="789"/>
      <c r="AEQ34" s="790"/>
      <c r="AER34" s="787"/>
      <c r="AES34" s="660" t="s">
        <v>1220</v>
      </c>
      <c r="AET34" s="786" t="s">
        <v>510</v>
      </c>
      <c r="AEU34" s="787"/>
      <c r="AEV34" s="788"/>
      <c r="AEW34" s="789"/>
      <c r="AEX34" s="789"/>
      <c r="AEY34" s="790"/>
      <c r="AEZ34" s="787"/>
      <c r="AFA34" s="660" t="s">
        <v>1220</v>
      </c>
      <c r="AFB34" s="786" t="s">
        <v>510</v>
      </c>
      <c r="AFC34" s="787"/>
      <c r="AFD34" s="788"/>
      <c r="AFE34" s="789"/>
      <c r="AFF34" s="789"/>
      <c r="AFG34" s="790"/>
      <c r="AFH34" s="787"/>
      <c r="AFI34" s="660" t="s">
        <v>1220</v>
      </c>
      <c r="AFJ34" s="786" t="s">
        <v>510</v>
      </c>
      <c r="AFK34" s="787"/>
      <c r="AFL34" s="788"/>
      <c r="AFM34" s="789"/>
      <c r="AFN34" s="789"/>
      <c r="AFO34" s="790"/>
      <c r="AFP34" s="787"/>
      <c r="AFQ34" s="660" t="s">
        <v>1220</v>
      </c>
      <c r="AFR34" s="786" t="s">
        <v>510</v>
      </c>
      <c r="AFS34" s="787"/>
      <c r="AFT34" s="788"/>
      <c r="AFU34" s="789"/>
      <c r="AFV34" s="789"/>
      <c r="AFW34" s="790"/>
      <c r="AFX34" s="787"/>
      <c r="AFY34" s="660" t="s">
        <v>1220</v>
      </c>
      <c r="AFZ34" s="786" t="s">
        <v>510</v>
      </c>
      <c r="AGA34" s="787"/>
      <c r="AGB34" s="788"/>
      <c r="AGC34" s="789"/>
      <c r="AGD34" s="789"/>
      <c r="AGE34" s="790"/>
      <c r="AGF34" s="787"/>
      <c r="AGG34" s="660" t="s">
        <v>1220</v>
      </c>
      <c r="AGH34" s="786" t="s">
        <v>510</v>
      </c>
      <c r="AGI34" s="787"/>
      <c r="AGJ34" s="788"/>
      <c r="AGK34" s="789"/>
      <c r="AGL34" s="789"/>
      <c r="AGM34" s="790"/>
      <c r="AGN34" s="787"/>
      <c r="AGO34" s="660" t="s">
        <v>1220</v>
      </c>
      <c r="AGP34" s="786" t="s">
        <v>510</v>
      </c>
      <c r="AGQ34" s="787"/>
      <c r="AGR34" s="788"/>
      <c r="AGS34" s="789"/>
      <c r="AGT34" s="789"/>
      <c r="AGU34" s="790"/>
      <c r="AGV34" s="787"/>
      <c r="AGW34" s="660" t="s">
        <v>1220</v>
      </c>
      <c r="AGX34" s="786" t="s">
        <v>510</v>
      </c>
      <c r="AGY34" s="787"/>
      <c r="AGZ34" s="788"/>
      <c r="AHA34" s="789"/>
      <c r="AHB34" s="789"/>
      <c r="AHC34" s="790"/>
      <c r="AHD34" s="787"/>
      <c r="AHE34" s="660" t="s">
        <v>1220</v>
      </c>
      <c r="AHF34" s="786" t="s">
        <v>510</v>
      </c>
      <c r="AHG34" s="787"/>
      <c r="AHH34" s="788"/>
      <c r="AHI34" s="789"/>
      <c r="AHJ34" s="789"/>
      <c r="AHK34" s="790"/>
      <c r="AHL34" s="787"/>
      <c r="AHM34" s="660" t="s">
        <v>1220</v>
      </c>
      <c r="AHN34" s="786" t="s">
        <v>510</v>
      </c>
      <c r="AHO34" s="787"/>
      <c r="AHP34" s="788"/>
      <c r="AHQ34" s="789"/>
      <c r="AHR34" s="789"/>
      <c r="AHS34" s="790"/>
      <c r="AHT34" s="787"/>
      <c r="AHU34" s="660" t="s">
        <v>1220</v>
      </c>
      <c r="AHV34" s="786" t="s">
        <v>510</v>
      </c>
      <c r="AHW34" s="787"/>
      <c r="AHX34" s="788"/>
      <c r="AHY34" s="789"/>
      <c r="AHZ34" s="789"/>
      <c r="AIA34" s="790"/>
      <c r="AIB34" s="787"/>
      <c r="AIC34" s="660" t="s">
        <v>1220</v>
      </c>
      <c r="AID34" s="786" t="s">
        <v>510</v>
      </c>
      <c r="AIE34" s="787"/>
      <c r="AIF34" s="788"/>
      <c r="AIG34" s="789"/>
      <c r="AIH34" s="789"/>
      <c r="AII34" s="790"/>
      <c r="AIJ34" s="787"/>
      <c r="AIK34" s="660" t="s">
        <v>1220</v>
      </c>
      <c r="AIL34" s="786" t="s">
        <v>510</v>
      </c>
      <c r="AIM34" s="787"/>
      <c r="AIN34" s="788"/>
      <c r="AIO34" s="789"/>
      <c r="AIP34" s="789"/>
      <c r="AIQ34" s="790"/>
      <c r="AIR34" s="787"/>
      <c r="AIS34" s="660" t="s">
        <v>1220</v>
      </c>
      <c r="AIT34" s="786" t="s">
        <v>510</v>
      </c>
      <c r="AIU34" s="787"/>
      <c r="AIV34" s="788"/>
      <c r="AIW34" s="789"/>
      <c r="AIX34" s="789"/>
      <c r="AIY34" s="790"/>
      <c r="AIZ34" s="787"/>
      <c r="AJA34" s="660" t="s">
        <v>1220</v>
      </c>
      <c r="AJB34" s="786" t="s">
        <v>510</v>
      </c>
      <c r="AJC34" s="787"/>
      <c r="AJD34" s="788"/>
      <c r="AJE34" s="789"/>
      <c r="AJF34" s="789"/>
      <c r="AJG34" s="790"/>
      <c r="AJH34" s="787"/>
      <c r="AJI34" s="660" t="s">
        <v>1220</v>
      </c>
      <c r="AJJ34" s="786" t="s">
        <v>510</v>
      </c>
      <c r="AJK34" s="787"/>
      <c r="AJL34" s="788"/>
      <c r="AJM34" s="789"/>
      <c r="AJN34" s="789"/>
      <c r="AJO34" s="790"/>
      <c r="AJP34" s="787"/>
      <c r="AJQ34" s="660" t="s">
        <v>1220</v>
      </c>
      <c r="AJR34" s="786" t="s">
        <v>510</v>
      </c>
      <c r="AJS34" s="787"/>
      <c r="AJT34" s="788"/>
      <c r="AJU34" s="789"/>
      <c r="AJV34" s="789"/>
      <c r="AJW34" s="790"/>
      <c r="AJX34" s="787"/>
      <c r="AJY34" s="660" t="s">
        <v>1220</v>
      </c>
      <c r="AJZ34" s="786" t="s">
        <v>510</v>
      </c>
      <c r="AKA34" s="787"/>
      <c r="AKB34" s="788"/>
      <c r="AKC34" s="789"/>
      <c r="AKD34" s="789"/>
      <c r="AKE34" s="790"/>
      <c r="AKF34" s="787"/>
      <c r="AKG34" s="660" t="s">
        <v>1220</v>
      </c>
      <c r="AKH34" s="786" t="s">
        <v>510</v>
      </c>
      <c r="AKI34" s="787"/>
      <c r="AKJ34" s="788"/>
      <c r="AKK34" s="789"/>
      <c r="AKL34" s="789"/>
      <c r="AKM34" s="790"/>
      <c r="AKN34" s="787"/>
      <c r="AKO34" s="660" t="s">
        <v>1220</v>
      </c>
      <c r="AKP34" s="786" t="s">
        <v>510</v>
      </c>
      <c r="AKQ34" s="787"/>
      <c r="AKR34" s="788"/>
      <c r="AKS34" s="789"/>
      <c r="AKT34" s="789"/>
      <c r="AKU34" s="790"/>
      <c r="AKV34" s="787"/>
      <c r="AKW34" s="660" t="s">
        <v>1220</v>
      </c>
      <c r="AKX34" s="786" t="s">
        <v>510</v>
      </c>
      <c r="AKY34" s="787"/>
      <c r="AKZ34" s="788"/>
      <c r="ALA34" s="789"/>
      <c r="ALB34" s="789"/>
      <c r="ALC34" s="790"/>
      <c r="ALD34" s="787"/>
      <c r="ALE34" s="660" t="s">
        <v>1220</v>
      </c>
      <c r="ALF34" s="786" t="s">
        <v>510</v>
      </c>
      <c r="ALG34" s="787"/>
      <c r="ALH34" s="788"/>
      <c r="ALI34" s="789"/>
      <c r="ALJ34" s="789"/>
      <c r="ALK34" s="790"/>
      <c r="ALL34" s="787"/>
      <c r="ALM34" s="660" t="s">
        <v>1220</v>
      </c>
      <c r="ALN34" s="786" t="s">
        <v>510</v>
      </c>
      <c r="ALO34" s="787"/>
      <c r="ALP34" s="788"/>
      <c r="ALQ34" s="789"/>
      <c r="ALR34" s="789"/>
      <c r="ALS34" s="790"/>
      <c r="ALT34" s="787"/>
      <c r="ALU34" s="660" t="s">
        <v>1220</v>
      </c>
      <c r="ALV34" s="786" t="s">
        <v>510</v>
      </c>
      <c r="ALW34" s="787"/>
      <c r="ALX34" s="788"/>
      <c r="ALY34" s="789"/>
      <c r="ALZ34" s="789"/>
      <c r="AMA34" s="790"/>
      <c r="AMB34" s="787"/>
      <c r="AMC34" s="660" t="s">
        <v>1220</v>
      </c>
      <c r="AMD34" s="786" t="s">
        <v>510</v>
      </c>
      <c r="AME34" s="787"/>
      <c r="AMF34" s="788"/>
      <c r="AMG34" s="789"/>
      <c r="AMH34" s="789"/>
      <c r="AMI34" s="790"/>
      <c r="AMJ34" s="787"/>
      <c r="AMK34" s="660" t="s">
        <v>1220</v>
      </c>
      <c r="AML34" s="786" t="s">
        <v>510</v>
      </c>
      <c r="AMM34" s="787"/>
      <c r="AMN34" s="788"/>
      <c r="AMO34" s="789"/>
      <c r="AMP34" s="789"/>
      <c r="AMQ34" s="790"/>
      <c r="AMR34" s="787"/>
      <c r="AMS34" s="660" t="s">
        <v>1220</v>
      </c>
      <c r="AMT34" s="786" t="s">
        <v>510</v>
      </c>
      <c r="AMU34" s="787"/>
      <c r="AMV34" s="788"/>
      <c r="AMW34" s="789"/>
      <c r="AMX34" s="789"/>
      <c r="AMY34" s="790"/>
      <c r="AMZ34" s="787"/>
      <c r="ANA34" s="660" t="s">
        <v>1220</v>
      </c>
      <c r="ANB34" s="786" t="s">
        <v>510</v>
      </c>
      <c r="ANC34" s="787"/>
      <c r="AND34" s="788"/>
      <c r="ANE34" s="789"/>
      <c r="ANF34" s="789"/>
      <c r="ANG34" s="790"/>
      <c r="ANH34" s="787"/>
      <c r="ANI34" s="660" t="s">
        <v>1220</v>
      </c>
      <c r="ANJ34" s="786" t="s">
        <v>510</v>
      </c>
      <c r="ANK34" s="787"/>
      <c r="ANL34" s="788"/>
      <c r="ANM34" s="789"/>
      <c r="ANN34" s="789"/>
      <c r="ANO34" s="790"/>
      <c r="ANP34" s="787"/>
      <c r="ANQ34" s="660" t="s">
        <v>1220</v>
      </c>
      <c r="ANR34" s="786" t="s">
        <v>510</v>
      </c>
      <c r="ANS34" s="787"/>
      <c r="ANT34" s="788"/>
      <c r="ANU34" s="789"/>
      <c r="ANV34" s="789"/>
      <c r="ANW34" s="790"/>
      <c r="ANX34" s="787"/>
      <c r="ANY34" s="660" t="s">
        <v>1220</v>
      </c>
      <c r="ANZ34" s="786" t="s">
        <v>510</v>
      </c>
      <c r="AOA34" s="787"/>
      <c r="AOB34" s="788"/>
      <c r="AOC34" s="789"/>
      <c r="AOD34" s="789"/>
      <c r="AOE34" s="790"/>
      <c r="AOF34" s="787"/>
      <c r="AOG34" s="660" t="s">
        <v>1220</v>
      </c>
      <c r="AOH34" s="786" t="s">
        <v>510</v>
      </c>
      <c r="AOI34" s="787"/>
      <c r="AOJ34" s="788"/>
      <c r="AOK34" s="789"/>
      <c r="AOL34" s="789"/>
      <c r="AOM34" s="790"/>
      <c r="AON34" s="787"/>
      <c r="AOO34" s="660" t="s">
        <v>1220</v>
      </c>
      <c r="AOP34" s="786" t="s">
        <v>510</v>
      </c>
      <c r="AOQ34" s="787"/>
      <c r="AOR34" s="788"/>
      <c r="AOS34" s="789"/>
      <c r="AOT34" s="789"/>
      <c r="AOU34" s="790"/>
      <c r="AOV34" s="787"/>
      <c r="AOW34" s="660" t="s">
        <v>1220</v>
      </c>
      <c r="AOX34" s="786" t="s">
        <v>510</v>
      </c>
      <c r="AOY34" s="787"/>
      <c r="AOZ34" s="788"/>
      <c r="APA34" s="789"/>
      <c r="APB34" s="789"/>
      <c r="APC34" s="790"/>
      <c r="APD34" s="787"/>
      <c r="APE34" s="660" t="s">
        <v>1220</v>
      </c>
      <c r="APF34" s="786" t="s">
        <v>510</v>
      </c>
      <c r="APG34" s="787"/>
      <c r="APH34" s="788"/>
      <c r="API34" s="789"/>
      <c r="APJ34" s="789"/>
      <c r="APK34" s="790"/>
      <c r="APL34" s="787"/>
      <c r="APM34" s="660" t="s">
        <v>1220</v>
      </c>
      <c r="APN34" s="786" t="s">
        <v>510</v>
      </c>
      <c r="APO34" s="787"/>
      <c r="APP34" s="788"/>
      <c r="APQ34" s="789"/>
      <c r="APR34" s="789"/>
      <c r="APS34" s="790"/>
      <c r="APT34" s="787"/>
      <c r="APU34" s="660" t="s">
        <v>1220</v>
      </c>
      <c r="APV34" s="786" t="s">
        <v>510</v>
      </c>
      <c r="APW34" s="787"/>
      <c r="APX34" s="788"/>
      <c r="APY34" s="789"/>
      <c r="APZ34" s="789"/>
      <c r="AQA34" s="790"/>
      <c r="AQB34" s="787"/>
      <c r="AQC34" s="660" t="s">
        <v>1220</v>
      </c>
      <c r="AQD34" s="786" t="s">
        <v>510</v>
      </c>
      <c r="AQE34" s="787"/>
      <c r="AQF34" s="788"/>
      <c r="AQG34" s="789"/>
      <c r="AQH34" s="789"/>
      <c r="AQI34" s="790"/>
      <c r="AQJ34" s="787"/>
      <c r="AQK34" s="660" t="s">
        <v>1220</v>
      </c>
      <c r="AQL34" s="786" t="s">
        <v>510</v>
      </c>
      <c r="AQM34" s="787"/>
      <c r="AQN34" s="788"/>
      <c r="AQO34" s="789"/>
      <c r="AQP34" s="789"/>
      <c r="AQQ34" s="790"/>
      <c r="AQR34" s="787"/>
      <c r="AQS34" s="660" t="s">
        <v>1220</v>
      </c>
      <c r="AQT34" s="786" t="s">
        <v>510</v>
      </c>
      <c r="AQU34" s="787"/>
      <c r="AQV34" s="788"/>
      <c r="AQW34" s="789"/>
      <c r="AQX34" s="789"/>
      <c r="AQY34" s="790"/>
      <c r="AQZ34" s="787"/>
      <c r="ARA34" s="660" t="s">
        <v>1220</v>
      </c>
      <c r="ARB34" s="786" t="s">
        <v>510</v>
      </c>
      <c r="ARC34" s="787"/>
      <c r="ARD34" s="788"/>
      <c r="ARE34" s="789"/>
      <c r="ARF34" s="789"/>
      <c r="ARG34" s="790"/>
      <c r="ARH34" s="787"/>
      <c r="ARI34" s="660" t="s">
        <v>1220</v>
      </c>
      <c r="ARJ34" s="786" t="s">
        <v>510</v>
      </c>
      <c r="ARK34" s="787"/>
      <c r="ARL34" s="788"/>
      <c r="ARM34" s="789"/>
      <c r="ARN34" s="789"/>
      <c r="ARO34" s="790"/>
      <c r="ARP34" s="787"/>
      <c r="ARQ34" s="660" t="s">
        <v>1220</v>
      </c>
      <c r="ARR34" s="786" t="s">
        <v>510</v>
      </c>
      <c r="ARS34" s="787"/>
      <c r="ART34" s="788"/>
      <c r="ARU34" s="789"/>
      <c r="ARV34" s="789"/>
      <c r="ARW34" s="790"/>
      <c r="ARX34" s="787"/>
      <c r="ARY34" s="660" t="s">
        <v>1220</v>
      </c>
      <c r="ARZ34" s="786" t="s">
        <v>510</v>
      </c>
      <c r="ASA34" s="787"/>
      <c r="ASB34" s="788"/>
      <c r="ASC34" s="789"/>
      <c r="ASD34" s="789"/>
      <c r="ASE34" s="790"/>
      <c r="ASF34" s="787"/>
      <c r="ASG34" s="660" t="s">
        <v>1220</v>
      </c>
      <c r="ASH34" s="786" t="s">
        <v>510</v>
      </c>
      <c r="ASI34" s="787"/>
      <c r="ASJ34" s="788"/>
      <c r="ASK34" s="789"/>
      <c r="ASL34" s="789"/>
      <c r="ASM34" s="790"/>
      <c r="ASN34" s="787"/>
      <c r="ASO34" s="660" t="s">
        <v>1220</v>
      </c>
      <c r="ASP34" s="786" t="s">
        <v>510</v>
      </c>
      <c r="ASQ34" s="787"/>
      <c r="ASR34" s="788"/>
      <c r="ASS34" s="789"/>
      <c r="AST34" s="789"/>
      <c r="ASU34" s="790"/>
      <c r="ASV34" s="787"/>
      <c r="ASW34" s="660" t="s">
        <v>1220</v>
      </c>
      <c r="ASX34" s="786" t="s">
        <v>510</v>
      </c>
      <c r="ASY34" s="787"/>
      <c r="ASZ34" s="788"/>
      <c r="ATA34" s="789"/>
      <c r="ATB34" s="789"/>
      <c r="ATC34" s="790"/>
      <c r="ATD34" s="787"/>
      <c r="ATE34" s="660" t="s">
        <v>1220</v>
      </c>
      <c r="ATF34" s="786" t="s">
        <v>510</v>
      </c>
      <c r="ATG34" s="787"/>
      <c r="ATH34" s="788"/>
      <c r="ATI34" s="789"/>
      <c r="ATJ34" s="789"/>
      <c r="ATK34" s="790"/>
      <c r="ATL34" s="787"/>
      <c r="ATM34" s="660" t="s">
        <v>1220</v>
      </c>
      <c r="ATN34" s="786" t="s">
        <v>510</v>
      </c>
      <c r="ATO34" s="787"/>
      <c r="ATP34" s="788"/>
      <c r="ATQ34" s="789"/>
      <c r="ATR34" s="789"/>
      <c r="ATS34" s="790"/>
      <c r="ATT34" s="787"/>
      <c r="ATU34" s="660" t="s">
        <v>1220</v>
      </c>
      <c r="ATV34" s="786" t="s">
        <v>510</v>
      </c>
      <c r="ATW34" s="787"/>
      <c r="ATX34" s="788"/>
      <c r="ATY34" s="789"/>
      <c r="ATZ34" s="789"/>
      <c r="AUA34" s="790"/>
      <c r="AUB34" s="787"/>
      <c r="AUC34" s="660" t="s">
        <v>1220</v>
      </c>
      <c r="AUD34" s="786" t="s">
        <v>510</v>
      </c>
      <c r="AUE34" s="787"/>
      <c r="AUF34" s="788"/>
      <c r="AUG34" s="789"/>
      <c r="AUH34" s="789"/>
      <c r="AUI34" s="790"/>
      <c r="AUJ34" s="787"/>
      <c r="AUK34" s="660" t="s">
        <v>1220</v>
      </c>
      <c r="AUL34" s="786" t="s">
        <v>510</v>
      </c>
      <c r="AUM34" s="787"/>
      <c r="AUN34" s="788"/>
      <c r="AUO34" s="789"/>
      <c r="AUP34" s="789"/>
      <c r="AUQ34" s="790"/>
      <c r="AUR34" s="787"/>
      <c r="AUS34" s="660" t="s">
        <v>1220</v>
      </c>
      <c r="AUT34" s="786" t="s">
        <v>510</v>
      </c>
      <c r="AUU34" s="787"/>
      <c r="AUV34" s="788"/>
      <c r="AUW34" s="789"/>
      <c r="AUX34" s="789"/>
      <c r="AUY34" s="790"/>
      <c r="AUZ34" s="787"/>
      <c r="AVA34" s="660" t="s">
        <v>1220</v>
      </c>
      <c r="AVB34" s="786" t="s">
        <v>510</v>
      </c>
      <c r="AVC34" s="787"/>
      <c r="AVD34" s="788"/>
      <c r="AVE34" s="789"/>
      <c r="AVF34" s="789"/>
      <c r="AVG34" s="790"/>
      <c r="AVH34" s="787"/>
      <c r="AVI34" s="660" t="s">
        <v>1220</v>
      </c>
      <c r="AVJ34" s="786" t="s">
        <v>510</v>
      </c>
      <c r="AVK34" s="787"/>
      <c r="AVL34" s="788"/>
      <c r="AVM34" s="789"/>
      <c r="AVN34" s="789"/>
      <c r="AVO34" s="790"/>
      <c r="AVP34" s="787"/>
      <c r="AVQ34" s="660" t="s">
        <v>1220</v>
      </c>
      <c r="AVR34" s="786" t="s">
        <v>510</v>
      </c>
      <c r="AVS34" s="787"/>
      <c r="AVT34" s="788"/>
      <c r="AVU34" s="789"/>
      <c r="AVV34" s="789"/>
      <c r="AVW34" s="790"/>
      <c r="AVX34" s="787"/>
      <c r="AVY34" s="660" t="s">
        <v>1220</v>
      </c>
      <c r="AVZ34" s="786" t="s">
        <v>510</v>
      </c>
      <c r="AWA34" s="787"/>
      <c r="AWB34" s="788"/>
      <c r="AWC34" s="789"/>
      <c r="AWD34" s="789"/>
      <c r="AWE34" s="790"/>
      <c r="AWF34" s="787"/>
      <c r="AWG34" s="660" t="s">
        <v>1220</v>
      </c>
      <c r="AWH34" s="786" t="s">
        <v>510</v>
      </c>
      <c r="AWI34" s="787"/>
      <c r="AWJ34" s="788"/>
      <c r="AWK34" s="789"/>
      <c r="AWL34" s="789"/>
      <c r="AWM34" s="790"/>
      <c r="AWN34" s="787"/>
      <c r="AWO34" s="660" t="s">
        <v>1220</v>
      </c>
      <c r="AWP34" s="786" t="s">
        <v>510</v>
      </c>
      <c r="AWQ34" s="787"/>
      <c r="AWR34" s="788"/>
      <c r="AWS34" s="789"/>
      <c r="AWT34" s="789"/>
      <c r="AWU34" s="790"/>
      <c r="AWV34" s="787"/>
      <c r="AWW34" s="660" t="s">
        <v>1220</v>
      </c>
      <c r="AWX34" s="786" t="s">
        <v>510</v>
      </c>
      <c r="AWY34" s="787"/>
      <c r="AWZ34" s="788"/>
      <c r="AXA34" s="789"/>
      <c r="AXB34" s="789"/>
      <c r="AXC34" s="790"/>
      <c r="AXD34" s="787"/>
      <c r="AXE34" s="660" t="s">
        <v>1220</v>
      </c>
      <c r="AXF34" s="786" t="s">
        <v>510</v>
      </c>
      <c r="AXG34" s="787"/>
      <c r="AXH34" s="788"/>
      <c r="AXI34" s="789"/>
      <c r="AXJ34" s="789"/>
      <c r="AXK34" s="790"/>
      <c r="AXL34" s="787"/>
      <c r="AXM34" s="660" t="s">
        <v>1220</v>
      </c>
      <c r="AXN34" s="786" t="s">
        <v>510</v>
      </c>
      <c r="AXO34" s="787"/>
      <c r="AXP34" s="788"/>
      <c r="AXQ34" s="789"/>
      <c r="AXR34" s="789"/>
      <c r="AXS34" s="790"/>
      <c r="AXT34" s="787"/>
      <c r="AXU34" s="660" t="s">
        <v>1220</v>
      </c>
      <c r="AXV34" s="786" t="s">
        <v>510</v>
      </c>
      <c r="AXW34" s="787"/>
      <c r="AXX34" s="788"/>
      <c r="AXY34" s="789"/>
      <c r="AXZ34" s="789"/>
      <c r="AYA34" s="790"/>
      <c r="AYB34" s="787"/>
      <c r="AYC34" s="660" t="s">
        <v>1220</v>
      </c>
      <c r="AYD34" s="786" t="s">
        <v>510</v>
      </c>
      <c r="AYE34" s="787"/>
      <c r="AYF34" s="788"/>
      <c r="AYG34" s="789"/>
      <c r="AYH34" s="789"/>
      <c r="AYI34" s="790"/>
      <c r="AYJ34" s="787"/>
      <c r="AYK34" s="660" t="s">
        <v>1220</v>
      </c>
      <c r="AYL34" s="786" t="s">
        <v>510</v>
      </c>
      <c r="AYM34" s="787"/>
      <c r="AYN34" s="788"/>
      <c r="AYO34" s="789"/>
      <c r="AYP34" s="789"/>
      <c r="AYQ34" s="790"/>
      <c r="AYR34" s="787"/>
      <c r="AYS34" s="660" t="s">
        <v>1220</v>
      </c>
      <c r="AYT34" s="786" t="s">
        <v>510</v>
      </c>
      <c r="AYU34" s="787"/>
      <c r="AYV34" s="788"/>
      <c r="AYW34" s="789"/>
      <c r="AYX34" s="789"/>
      <c r="AYY34" s="790"/>
      <c r="AYZ34" s="787"/>
      <c r="AZA34" s="660" t="s">
        <v>1220</v>
      </c>
      <c r="AZB34" s="786" t="s">
        <v>510</v>
      </c>
      <c r="AZC34" s="787"/>
      <c r="AZD34" s="788"/>
      <c r="AZE34" s="789"/>
      <c r="AZF34" s="789"/>
      <c r="AZG34" s="790"/>
      <c r="AZH34" s="787"/>
      <c r="AZI34" s="660" t="s">
        <v>1220</v>
      </c>
      <c r="AZJ34" s="786" t="s">
        <v>510</v>
      </c>
      <c r="AZK34" s="787"/>
      <c r="AZL34" s="788"/>
      <c r="AZM34" s="789"/>
      <c r="AZN34" s="789"/>
      <c r="AZO34" s="790"/>
      <c r="AZP34" s="787"/>
      <c r="AZQ34" s="660" t="s">
        <v>1220</v>
      </c>
      <c r="AZR34" s="786" t="s">
        <v>510</v>
      </c>
      <c r="AZS34" s="787"/>
      <c r="AZT34" s="788"/>
      <c r="AZU34" s="789"/>
      <c r="AZV34" s="789"/>
      <c r="AZW34" s="790"/>
      <c r="AZX34" s="787"/>
      <c r="AZY34" s="660" t="s">
        <v>1220</v>
      </c>
      <c r="AZZ34" s="786" t="s">
        <v>510</v>
      </c>
      <c r="BAA34" s="787"/>
      <c r="BAB34" s="788"/>
      <c r="BAC34" s="789"/>
      <c r="BAD34" s="789"/>
      <c r="BAE34" s="790"/>
      <c r="BAF34" s="787"/>
      <c r="BAG34" s="660" t="s">
        <v>1220</v>
      </c>
      <c r="BAH34" s="786" t="s">
        <v>510</v>
      </c>
      <c r="BAI34" s="787"/>
      <c r="BAJ34" s="788"/>
      <c r="BAK34" s="789"/>
      <c r="BAL34" s="789"/>
      <c r="BAM34" s="790"/>
      <c r="BAN34" s="787"/>
      <c r="BAO34" s="660" t="s">
        <v>1220</v>
      </c>
      <c r="BAP34" s="786" t="s">
        <v>510</v>
      </c>
      <c r="BAQ34" s="787"/>
      <c r="BAR34" s="788"/>
      <c r="BAS34" s="789"/>
      <c r="BAT34" s="789"/>
      <c r="BAU34" s="790"/>
      <c r="BAV34" s="787"/>
      <c r="BAW34" s="660" t="s">
        <v>1220</v>
      </c>
      <c r="BAX34" s="786" t="s">
        <v>510</v>
      </c>
      <c r="BAY34" s="787"/>
      <c r="BAZ34" s="788"/>
      <c r="BBA34" s="789"/>
      <c r="BBB34" s="789"/>
      <c r="BBC34" s="790"/>
      <c r="BBD34" s="787"/>
      <c r="BBE34" s="660" t="s">
        <v>1220</v>
      </c>
      <c r="BBF34" s="786" t="s">
        <v>510</v>
      </c>
      <c r="BBG34" s="787"/>
      <c r="BBH34" s="788"/>
      <c r="BBI34" s="789"/>
      <c r="BBJ34" s="789"/>
      <c r="BBK34" s="790"/>
      <c r="BBL34" s="787"/>
      <c r="BBM34" s="660" t="s">
        <v>1220</v>
      </c>
      <c r="BBN34" s="786" t="s">
        <v>510</v>
      </c>
      <c r="BBO34" s="787"/>
      <c r="BBP34" s="788"/>
      <c r="BBQ34" s="789"/>
      <c r="BBR34" s="789"/>
      <c r="BBS34" s="790"/>
      <c r="BBT34" s="787"/>
      <c r="BBU34" s="660" t="s">
        <v>1220</v>
      </c>
      <c r="BBV34" s="786" t="s">
        <v>510</v>
      </c>
      <c r="BBW34" s="787"/>
      <c r="BBX34" s="788"/>
      <c r="BBY34" s="789"/>
      <c r="BBZ34" s="789"/>
      <c r="BCA34" s="790"/>
      <c r="BCB34" s="787"/>
      <c r="BCC34" s="660" t="s">
        <v>1220</v>
      </c>
      <c r="BCD34" s="786" t="s">
        <v>510</v>
      </c>
      <c r="BCE34" s="787"/>
      <c r="BCF34" s="788"/>
      <c r="BCG34" s="789"/>
      <c r="BCH34" s="789"/>
      <c r="BCI34" s="790"/>
      <c r="BCJ34" s="787"/>
      <c r="BCK34" s="660" t="s">
        <v>1220</v>
      </c>
      <c r="BCL34" s="786" t="s">
        <v>510</v>
      </c>
      <c r="BCM34" s="787"/>
      <c r="BCN34" s="788"/>
      <c r="BCO34" s="789"/>
      <c r="BCP34" s="789"/>
      <c r="BCQ34" s="790"/>
      <c r="BCR34" s="787"/>
      <c r="BCS34" s="660" t="s">
        <v>1220</v>
      </c>
      <c r="BCT34" s="786" t="s">
        <v>510</v>
      </c>
      <c r="BCU34" s="787"/>
      <c r="BCV34" s="788"/>
      <c r="BCW34" s="789"/>
      <c r="BCX34" s="789"/>
      <c r="BCY34" s="790"/>
      <c r="BCZ34" s="787"/>
      <c r="BDA34" s="660" t="s">
        <v>1220</v>
      </c>
      <c r="BDB34" s="786" t="s">
        <v>510</v>
      </c>
      <c r="BDC34" s="787"/>
      <c r="BDD34" s="788"/>
      <c r="BDE34" s="789"/>
      <c r="BDF34" s="789"/>
      <c r="BDG34" s="790"/>
      <c r="BDH34" s="787"/>
      <c r="BDI34" s="660" t="s">
        <v>1220</v>
      </c>
      <c r="BDJ34" s="786" t="s">
        <v>510</v>
      </c>
      <c r="BDK34" s="787"/>
      <c r="BDL34" s="788"/>
      <c r="BDM34" s="789"/>
      <c r="BDN34" s="789"/>
      <c r="BDO34" s="790"/>
      <c r="BDP34" s="787"/>
      <c r="BDQ34" s="660" t="s">
        <v>1220</v>
      </c>
      <c r="BDR34" s="786" t="s">
        <v>510</v>
      </c>
      <c r="BDS34" s="787"/>
      <c r="BDT34" s="788"/>
      <c r="BDU34" s="789"/>
      <c r="BDV34" s="789"/>
      <c r="BDW34" s="790"/>
      <c r="BDX34" s="787"/>
      <c r="BDY34" s="660" t="s">
        <v>1220</v>
      </c>
      <c r="BDZ34" s="786" t="s">
        <v>510</v>
      </c>
      <c r="BEA34" s="787"/>
      <c r="BEB34" s="788"/>
      <c r="BEC34" s="789"/>
      <c r="BED34" s="789"/>
      <c r="BEE34" s="790"/>
      <c r="BEF34" s="787"/>
      <c r="BEG34" s="660" t="s">
        <v>1220</v>
      </c>
      <c r="BEH34" s="786" t="s">
        <v>510</v>
      </c>
      <c r="BEI34" s="787"/>
      <c r="BEJ34" s="788"/>
      <c r="BEK34" s="789"/>
      <c r="BEL34" s="789"/>
      <c r="BEM34" s="790"/>
      <c r="BEN34" s="787"/>
      <c r="BEO34" s="660" t="s">
        <v>1220</v>
      </c>
      <c r="BEP34" s="786" t="s">
        <v>510</v>
      </c>
      <c r="BEQ34" s="787"/>
      <c r="BER34" s="788"/>
      <c r="BES34" s="789"/>
      <c r="BET34" s="789"/>
      <c r="BEU34" s="790"/>
      <c r="BEV34" s="787"/>
      <c r="BEW34" s="660" t="s">
        <v>1220</v>
      </c>
      <c r="BEX34" s="786" t="s">
        <v>510</v>
      </c>
      <c r="BEY34" s="787"/>
      <c r="BEZ34" s="788"/>
      <c r="BFA34" s="789"/>
      <c r="BFB34" s="789"/>
      <c r="BFC34" s="790"/>
      <c r="BFD34" s="787"/>
      <c r="BFE34" s="660" t="s">
        <v>1220</v>
      </c>
      <c r="BFF34" s="786" t="s">
        <v>510</v>
      </c>
      <c r="BFG34" s="787"/>
      <c r="BFH34" s="788"/>
      <c r="BFI34" s="789"/>
      <c r="BFJ34" s="789"/>
      <c r="BFK34" s="790"/>
      <c r="BFL34" s="787"/>
      <c r="BFM34" s="660" t="s">
        <v>1220</v>
      </c>
      <c r="BFN34" s="786" t="s">
        <v>510</v>
      </c>
      <c r="BFO34" s="787"/>
      <c r="BFP34" s="788"/>
      <c r="BFQ34" s="789"/>
      <c r="BFR34" s="789"/>
      <c r="BFS34" s="790"/>
      <c r="BFT34" s="787"/>
      <c r="BFU34" s="660" t="s">
        <v>1220</v>
      </c>
      <c r="BFV34" s="786" t="s">
        <v>510</v>
      </c>
      <c r="BFW34" s="787"/>
      <c r="BFX34" s="788"/>
      <c r="BFY34" s="789"/>
      <c r="BFZ34" s="789"/>
      <c r="BGA34" s="790"/>
      <c r="BGB34" s="787"/>
      <c r="BGC34" s="660" t="s">
        <v>1220</v>
      </c>
      <c r="BGD34" s="786" t="s">
        <v>510</v>
      </c>
      <c r="BGE34" s="787"/>
      <c r="BGF34" s="788"/>
      <c r="BGG34" s="789"/>
      <c r="BGH34" s="789"/>
      <c r="BGI34" s="790"/>
      <c r="BGJ34" s="787"/>
      <c r="BGK34" s="660" t="s">
        <v>1220</v>
      </c>
      <c r="BGL34" s="786" t="s">
        <v>510</v>
      </c>
      <c r="BGM34" s="787"/>
      <c r="BGN34" s="788"/>
      <c r="BGO34" s="789"/>
      <c r="BGP34" s="789"/>
      <c r="BGQ34" s="790"/>
      <c r="BGR34" s="787"/>
      <c r="BGS34" s="660" t="s">
        <v>1220</v>
      </c>
      <c r="BGT34" s="786" t="s">
        <v>510</v>
      </c>
      <c r="BGU34" s="787"/>
      <c r="BGV34" s="788"/>
      <c r="BGW34" s="789"/>
      <c r="BGX34" s="789"/>
      <c r="BGY34" s="790"/>
      <c r="BGZ34" s="787"/>
      <c r="BHA34" s="660" t="s">
        <v>1220</v>
      </c>
      <c r="BHB34" s="786" t="s">
        <v>510</v>
      </c>
      <c r="BHC34" s="787"/>
      <c r="BHD34" s="788"/>
      <c r="BHE34" s="789"/>
      <c r="BHF34" s="789"/>
      <c r="BHG34" s="790"/>
      <c r="BHH34" s="787"/>
      <c r="BHI34" s="660" t="s">
        <v>1220</v>
      </c>
      <c r="BHJ34" s="786" t="s">
        <v>510</v>
      </c>
      <c r="BHK34" s="787"/>
      <c r="BHL34" s="788"/>
      <c r="BHM34" s="789"/>
      <c r="BHN34" s="789"/>
      <c r="BHO34" s="790"/>
      <c r="BHP34" s="787"/>
      <c r="BHQ34" s="660" t="s">
        <v>1220</v>
      </c>
      <c r="BHR34" s="786" t="s">
        <v>510</v>
      </c>
      <c r="BHS34" s="787"/>
      <c r="BHT34" s="788"/>
      <c r="BHU34" s="789"/>
      <c r="BHV34" s="789"/>
      <c r="BHW34" s="790"/>
      <c r="BHX34" s="787"/>
      <c r="BHY34" s="660" t="s">
        <v>1220</v>
      </c>
      <c r="BHZ34" s="786" t="s">
        <v>510</v>
      </c>
      <c r="BIA34" s="787"/>
      <c r="BIB34" s="788"/>
      <c r="BIC34" s="789"/>
      <c r="BID34" s="789"/>
      <c r="BIE34" s="790"/>
      <c r="BIF34" s="787"/>
      <c r="BIG34" s="660" t="s">
        <v>1220</v>
      </c>
      <c r="BIH34" s="786" t="s">
        <v>510</v>
      </c>
      <c r="BII34" s="787"/>
      <c r="BIJ34" s="788"/>
      <c r="BIK34" s="789"/>
      <c r="BIL34" s="789"/>
      <c r="BIM34" s="790"/>
      <c r="BIN34" s="787"/>
      <c r="BIO34" s="660" t="s">
        <v>1220</v>
      </c>
      <c r="BIP34" s="786" t="s">
        <v>510</v>
      </c>
      <c r="BIQ34" s="787"/>
      <c r="BIR34" s="788"/>
      <c r="BIS34" s="789"/>
      <c r="BIT34" s="789"/>
      <c r="BIU34" s="790"/>
      <c r="BIV34" s="787"/>
      <c r="BIW34" s="660" t="s">
        <v>1220</v>
      </c>
      <c r="BIX34" s="786" t="s">
        <v>510</v>
      </c>
      <c r="BIY34" s="787"/>
      <c r="BIZ34" s="788"/>
      <c r="BJA34" s="789"/>
      <c r="BJB34" s="789"/>
      <c r="BJC34" s="790"/>
      <c r="BJD34" s="787"/>
      <c r="BJE34" s="660" t="s">
        <v>1220</v>
      </c>
      <c r="BJF34" s="786" t="s">
        <v>510</v>
      </c>
      <c r="BJG34" s="787"/>
      <c r="BJH34" s="788"/>
      <c r="BJI34" s="789"/>
      <c r="BJJ34" s="789"/>
      <c r="BJK34" s="790"/>
      <c r="BJL34" s="787"/>
      <c r="BJM34" s="660" t="s">
        <v>1220</v>
      </c>
      <c r="BJN34" s="786" t="s">
        <v>510</v>
      </c>
      <c r="BJO34" s="787"/>
      <c r="BJP34" s="788"/>
      <c r="BJQ34" s="789"/>
      <c r="BJR34" s="789"/>
      <c r="BJS34" s="790"/>
      <c r="BJT34" s="787"/>
      <c r="BJU34" s="660" t="s">
        <v>1220</v>
      </c>
      <c r="BJV34" s="786" t="s">
        <v>510</v>
      </c>
      <c r="BJW34" s="787"/>
      <c r="BJX34" s="788"/>
      <c r="BJY34" s="789"/>
      <c r="BJZ34" s="789"/>
      <c r="BKA34" s="790"/>
      <c r="BKB34" s="787"/>
      <c r="BKC34" s="660" t="s">
        <v>1220</v>
      </c>
      <c r="BKD34" s="786" t="s">
        <v>510</v>
      </c>
      <c r="BKE34" s="787"/>
      <c r="BKF34" s="788"/>
      <c r="BKG34" s="789"/>
      <c r="BKH34" s="789"/>
      <c r="BKI34" s="790"/>
      <c r="BKJ34" s="787"/>
      <c r="BKK34" s="660" t="s">
        <v>1220</v>
      </c>
      <c r="BKL34" s="786" t="s">
        <v>510</v>
      </c>
      <c r="BKM34" s="787"/>
      <c r="BKN34" s="788"/>
      <c r="BKO34" s="789"/>
      <c r="BKP34" s="789"/>
      <c r="BKQ34" s="790"/>
      <c r="BKR34" s="787"/>
      <c r="BKS34" s="660" t="s">
        <v>1220</v>
      </c>
      <c r="BKT34" s="786" t="s">
        <v>510</v>
      </c>
      <c r="BKU34" s="787"/>
      <c r="BKV34" s="788"/>
      <c r="BKW34" s="789"/>
      <c r="BKX34" s="789"/>
      <c r="BKY34" s="790"/>
      <c r="BKZ34" s="787"/>
      <c r="BLA34" s="660" t="s">
        <v>1220</v>
      </c>
      <c r="BLB34" s="786" t="s">
        <v>510</v>
      </c>
      <c r="BLC34" s="787"/>
      <c r="BLD34" s="788"/>
      <c r="BLE34" s="789"/>
      <c r="BLF34" s="789"/>
      <c r="BLG34" s="790"/>
      <c r="BLH34" s="787"/>
      <c r="BLI34" s="660" t="s">
        <v>1220</v>
      </c>
      <c r="BLJ34" s="786" t="s">
        <v>510</v>
      </c>
      <c r="BLK34" s="787"/>
      <c r="BLL34" s="788"/>
      <c r="BLM34" s="789"/>
      <c r="BLN34" s="789"/>
      <c r="BLO34" s="790"/>
      <c r="BLP34" s="787"/>
      <c r="BLQ34" s="660" t="s">
        <v>1220</v>
      </c>
      <c r="BLR34" s="786" t="s">
        <v>510</v>
      </c>
      <c r="BLS34" s="787"/>
      <c r="BLT34" s="788"/>
      <c r="BLU34" s="789"/>
      <c r="BLV34" s="789"/>
      <c r="BLW34" s="790"/>
      <c r="BLX34" s="787"/>
      <c r="BLY34" s="660" t="s">
        <v>1220</v>
      </c>
      <c r="BLZ34" s="786" t="s">
        <v>510</v>
      </c>
      <c r="BMA34" s="787"/>
      <c r="BMB34" s="788"/>
      <c r="BMC34" s="789"/>
      <c r="BMD34" s="789"/>
      <c r="BME34" s="790"/>
      <c r="BMF34" s="787"/>
      <c r="BMG34" s="660" t="s">
        <v>1220</v>
      </c>
      <c r="BMH34" s="786" t="s">
        <v>510</v>
      </c>
      <c r="BMI34" s="787"/>
      <c r="BMJ34" s="788"/>
      <c r="BMK34" s="789"/>
      <c r="BML34" s="789"/>
      <c r="BMM34" s="790"/>
      <c r="BMN34" s="787"/>
      <c r="BMO34" s="660" t="s">
        <v>1220</v>
      </c>
      <c r="BMP34" s="786" t="s">
        <v>510</v>
      </c>
      <c r="BMQ34" s="787"/>
      <c r="BMR34" s="788"/>
      <c r="BMS34" s="789"/>
      <c r="BMT34" s="789"/>
      <c r="BMU34" s="790"/>
      <c r="BMV34" s="787"/>
      <c r="BMW34" s="660" t="s">
        <v>1220</v>
      </c>
      <c r="BMX34" s="786" t="s">
        <v>510</v>
      </c>
      <c r="BMY34" s="787"/>
      <c r="BMZ34" s="788"/>
      <c r="BNA34" s="789"/>
      <c r="BNB34" s="789"/>
      <c r="BNC34" s="790"/>
      <c r="BND34" s="787"/>
      <c r="BNE34" s="660" t="s">
        <v>1220</v>
      </c>
      <c r="BNF34" s="786" t="s">
        <v>510</v>
      </c>
      <c r="BNG34" s="787"/>
      <c r="BNH34" s="788"/>
      <c r="BNI34" s="789"/>
      <c r="BNJ34" s="789"/>
      <c r="BNK34" s="790"/>
      <c r="BNL34" s="787"/>
      <c r="BNM34" s="660" t="s">
        <v>1220</v>
      </c>
      <c r="BNN34" s="786" t="s">
        <v>510</v>
      </c>
      <c r="BNO34" s="787"/>
      <c r="BNP34" s="788"/>
      <c r="BNQ34" s="789"/>
      <c r="BNR34" s="789"/>
      <c r="BNS34" s="790"/>
      <c r="BNT34" s="787"/>
      <c r="BNU34" s="660" t="s">
        <v>1220</v>
      </c>
      <c r="BNV34" s="786" t="s">
        <v>510</v>
      </c>
      <c r="BNW34" s="787"/>
      <c r="BNX34" s="788"/>
      <c r="BNY34" s="789"/>
      <c r="BNZ34" s="789"/>
      <c r="BOA34" s="790"/>
      <c r="BOB34" s="787"/>
      <c r="BOC34" s="660" t="s">
        <v>1220</v>
      </c>
      <c r="BOD34" s="786" t="s">
        <v>510</v>
      </c>
      <c r="BOE34" s="787"/>
      <c r="BOF34" s="788"/>
      <c r="BOG34" s="789"/>
      <c r="BOH34" s="789"/>
      <c r="BOI34" s="790"/>
      <c r="BOJ34" s="787"/>
      <c r="BOK34" s="660" t="s">
        <v>1220</v>
      </c>
      <c r="BOL34" s="786" t="s">
        <v>510</v>
      </c>
      <c r="BOM34" s="787"/>
      <c r="BON34" s="788"/>
      <c r="BOO34" s="789"/>
      <c r="BOP34" s="789"/>
      <c r="BOQ34" s="790"/>
      <c r="BOR34" s="787"/>
      <c r="BOS34" s="660" t="s">
        <v>1220</v>
      </c>
      <c r="BOT34" s="786" t="s">
        <v>510</v>
      </c>
      <c r="BOU34" s="787"/>
      <c r="BOV34" s="788"/>
      <c r="BOW34" s="789"/>
      <c r="BOX34" s="789"/>
      <c r="BOY34" s="790"/>
      <c r="BOZ34" s="787"/>
      <c r="BPA34" s="660" t="s">
        <v>1220</v>
      </c>
      <c r="BPB34" s="786" t="s">
        <v>510</v>
      </c>
      <c r="BPC34" s="787"/>
      <c r="BPD34" s="788"/>
      <c r="BPE34" s="789"/>
      <c r="BPF34" s="789"/>
      <c r="BPG34" s="790"/>
      <c r="BPH34" s="787"/>
      <c r="BPI34" s="660" t="s">
        <v>1220</v>
      </c>
      <c r="BPJ34" s="786" t="s">
        <v>510</v>
      </c>
      <c r="BPK34" s="787"/>
      <c r="BPL34" s="788"/>
      <c r="BPM34" s="789"/>
      <c r="BPN34" s="789"/>
      <c r="BPO34" s="790"/>
      <c r="BPP34" s="787"/>
      <c r="BPQ34" s="660" t="s">
        <v>1220</v>
      </c>
      <c r="BPR34" s="786" t="s">
        <v>510</v>
      </c>
      <c r="BPS34" s="787"/>
      <c r="BPT34" s="788"/>
      <c r="BPU34" s="789"/>
      <c r="BPV34" s="789"/>
      <c r="BPW34" s="790"/>
      <c r="BPX34" s="787"/>
      <c r="BPY34" s="660" t="s">
        <v>1220</v>
      </c>
      <c r="BPZ34" s="786" t="s">
        <v>510</v>
      </c>
      <c r="BQA34" s="787"/>
      <c r="BQB34" s="788"/>
      <c r="BQC34" s="789"/>
      <c r="BQD34" s="789"/>
      <c r="BQE34" s="790"/>
      <c r="BQF34" s="787"/>
      <c r="BQG34" s="660" t="s">
        <v>1220</v>
      </c>
      <c r="BQH34" s="786" t="s">
        <v>510</v>
      </c>
      <c r="BQI34" s="787"/>
      <c r="BQJ34" s="788"/>
      <c r="BQK34" s="789"/>
      <c r="BQL34" s="789"/>
      <c r="BQM34" s="790"/>
      <c r="BQN34" s="787"/>
      <c r="BQO34" s="660" t="s">
        <v>1220</v>
      </c>
      <c r="BQP34" s="786" t="s">
        <v>510</v>
      </c>
      <c r="BQQ34" s="787"/>
      <c r="BQR34" s="788"/>
      <c r="BQS34" s="789"/>
      <c r="BQT34" s="789"/>
      <c r="BQU34" s="790"/>
      <c r="BQV34" s="787"/>
      <c r="BQW34" s="660" t="s">
        <v>1220</v>
      </c>
      <c r="BQX34" s="786" t="s">
        <v>510</v>
      </c>
      <c r="BQY34" s="787"/>
      <c r="BQZ34" s="788"/>
      <c r="BRA34" s="789"/>
      <c r="BRB34" s="789"/>
      <c r="BRC34" s="790"/>
      <c r="BRD34" s="787"/>
      <c r="BRE34" s="660" t="s">
        <v>1220</v>
      </c>
      <c r="BRF34" s="786" t="s">
        <v>510</v>
      </c>
      <c r="BRG34" s="787"/>
      <c r="BRH34" s="788"/>
      <c r="BRI34" s="789"/>
      <c r="BRJ34" s="789"/>
      <c r="BRK34" s="790"/>
      <c r="BRL34" s="787"/>
      <c r="BRM34" s="660" t="s">
        <v>1220</v>
      </c>
      <c r="BRN34" s="786" t="s">
        <v>510</v>
      </c>
      <c r="BRO34" s="787"/>
      <c r="BRP34" s="788"/>
      <c r="BRQ34" s="789"/>
      <c r="BRR34" s="789"/>
      <c r="BRS34" s="790"/>
      <c r="BRT34" s="787"/>
      <c r="BRU34" s="660" t="s">
        <v>1220</v>
      </c>
      <c r="BRV34" s="786" t="s">
        <v>510</v>
      </c>
      <c r="BRW34" s="787"/>
      <c r="BRX34" s="788"/>
      <c r="BRY34" s="789"/>
      <c r="BRZ34" s="789"/>
      <c r="BSA34" s="790"/>
      <c r="BSB34" s="787"/>
      <c r="BSC34" s="660" t="s">
        <v>1220</v>
      </c>
      <c r="BSD34" s="786" t="s">
        <v>510</v>
      </c>
      <c r="BSE34" s="787"/>
      <c r="BSF34" s="788"/>
      <c r="BSG34" s="789"/>
      <c r="BSH34" s="789"/>
      <c r="BSI34" s="790"/>
      <c r="BSJ34" s="787"/>
      <c r="BSK34" s="660" t="s">
        <v>1220</v>
      </c>
      <c r="BSL34" s="786" t="s">
        <v>510</v>
      </c>
      <c r="BSM34" s="787"/>
      <c r="BSN34" s="788"/>
      <c r="BSO34" s="789"/>
      <c r="BSP34" s="789"/>
      <c r="BSQ34" s="790"/>
      <c r="BSR34" s="787"/>
      <c r="BSS34" s="660" t="s">
        <v>1220</v>
      </c>
      <c r="BST34" s="786" t="s">
        <v>510</v>
      </c>
      <c r="BSU34" s="787"/>
      <c r="BSV34" s="788"/>
      <c r="BSW34" s="789"/>
      <c r="BSX34" s="789"/>
      <c r="BSY34" s="790"/>
      <c r="BSZ34" s="787"/>
      <c r="BTA34" s="660" t="s">
        <v>1220</v>
      </c>
      <c r="BTB34" s="786" t="s">
        <v>510</v>
      </c>
      <c r="BTC34" s="787"/>
      <c r="BTD34" s="788"/>
      <c r="BTE34" s="789"/>
      <c r="BTF34" s="789"/>
      <c r="BTG34" s="790"/>
      <c r="BTH34" s="787"/>
      <c r="BTI34" s="660" t="s">
        <v>1220</v>
      </c>
      <c r="BTJ34" s="786" t="s">
        <v>510</v>
      </c>
      <c r="BTK34" s="787"/>
      <c r="BTL34" s="788"/>
      <c r="BTM34" s="789"/>
      <c r="BTN34" s="789"/>
      <c r="BTO34" s="790"/>
      <c r="BTP34" s="787"/>
      <c r="BTQ34" s="660" t="s">
        <v>1220</v>
      </c>
      <c r="BTR34" s="786" t="s">
        <v>510</v>
      </c>
      <c r="BTS34" s="787"/>
      <c r="BTT34" s="788"/>
      <c r="BTU34" s="789"/>
      <c r="BTV34" s="789"/>
      <c r="BTW34" s="790"/>
      <c r="BTX34" s="787"/>
      <c r="BTY34" s="660" t="s">
        <v>1220</v>
      </c>
      <c r="BTZ34" s="786" t="s">
        <v>510</v>
      </c>
      <c r="BUA34" s="787"/>
      <c r="BUB34" s="788"/>
      <c r="BUC34" s="789"/>
      <c r="BUD34" s="789"/>
      <c r="BUE34" s="790"/>
      <c r="BUF34" s="787"/>
      <c r="BUG34" s="660" t="s">
        <v>1220</v>
      </c>
      <c r="BUH34" s="786" t="s">
        <v>510</v>
      </c>
      <c r="BUI34" s="787"/>
      <c r="BUJ34" s="788"/>
      <c r="BUK34" s="789"/>
      <c r="BUL34" s="789"/>
      <c r="BUM34" s="790"/>
      <c r="BUN34" s="787"/>
      <c r="BUO34" s="660" t="s">
        <v>1220</v>
      </c>
      <c r="BUP34" s="786" t="s">
        <v>510</v>
      </c>
      <c r="BUQ34" s="787"/>
      <c r="BUR34" s="788"/>
      <c r="BUS34" s="789"/>
      <c r="BUT34" s="789"/>
      <c r="BUU34" s="790"/>
      <c r="BUV34" s="787"/>
      <c r="BUW34" s="660" t="s">
        <v>1220</v>
      </c>
      <c r="BUX34" s="786" t="s">
        <v>510</v>
      </c>
      <c r="BUY34" s="787"/>
      <c r="BUZ34" s="788"/>
      <c r="BVA34" s="789"/>
      <c r="BVB34" s="789"/>
      <c r="BVC34" s="790"/>
      <c r="BVD34" s="787"/>
      <c r="BVE34" s="660" t="s">
        <v>1220</v>
      </c>
      <c r="BVF34" s="786" t="s">
        <v>510</v>
      </c>
      <c r="BVG34" s="787"/>
      <c r="BVH34" s="788"/>
      <c r="BVI34" s="789"/>
      <c r="BVJ34" s="789"/>
      <c r="BVK34" s="790"/>
      <c r="BVL34" s="787"/>
      <c r="BVM34" s="660" t="s">
        <v>1220</v>
      </c>
      <c r="BVN34" s="786" t="s">
        <v>510</v>
      </c>
      <c r="BVO34" s="787"/>
      <c r="BVP34" s="788"/>
      <c r="BVQ34" s="789"/>
      <c r="BVR34" s="789"/>
      <c r="BVS34" s="790"/>
      <c r="BVT34" s="787"/>
      <c r="BVU34" s="660" t="s">
        <v>1220</v>
      </c>
      <c r="BVV34" s="786" t="s">
        <v>510</v>
      </c>
      <c r="BVW34" s="787"/>
      <c r="BVX34" s="788"/>
      <c r="BVY34" s="789"/>
      <c r="BVZ34" s="789"/>
      <c r="BWA34" s="790"/>
      <c r="BWB34" s="787"/>
      <c r="BWC34" s="660" t="s">
        <v>1220</v>
      </c>
      <c r="BWD34" s="786" t="s">
        <v>510</v>
      </c>
      <c r="BWE34" s="787"/>
      <c r="BWF34" s="788"/>
      <c r="BWG34" s="789"/>
      <c r="BWH34" s="789"/>
      <c r="BWI34" s="790"/>
      <c r="BWJ34" s="787"/>
      <c r="BWK34" s="660" t="s">
        <v>1220</v>
      </c>
      <c r="BWL34" s="786" t="s">
        <v>510</v>
      </c>
      <c r="BWM34" s="787"/>
      <c r="BWN34" s="788"/>
      <c r="BWO34" s="789"/>
      <c r="BWP34" s="789"/>
      <c r="BWQ34" s="790"/>
      <c r="BWR34" s="787"/>
      <c r="BWS34" s="660" t="s">
        <v>1220</v>
      </c>
      <c r="BWT34" s="786" t="s">
        <v>510</v>
      </c>
      <c r="BWU34" s="787"/>
      <c r="BWV34" s="788"/>
      <c r="BWW34" s="789"/>
      <c r="BWX34" s="789"/>
      <c r="BWY34" s="790"/>
      <c r="BWZ34" s="787"/>
      <c r="BXA34" s="660" t="s">
        <v>1220</v>
      </c>
      <c r="BXB34" s="786" t="s">
        <v>510</v>
      </c>
      <c r="BXC34" s="787"/>
      <c r="BXD34" s="788"/>
      <c r="BXE34" s="789"/>
      <c r="BXF34" s="789"/>
      <c r="BXG34" s="790"/>
      <c r="BXH34" s="787"/>
      <c r="BXI34" s="660" t="s">
        <v>1220</v>
      </c>
      <c r="BXJ34" s="786" t="s">
        <v>510</v>
      </c>
      <c r="BXK34" s="787"/>
      <c r="BXL34" s="788"/>
      <c r="BXM34" s="789"/>
      <c r="BXN34" s="789"/>
      <c r="BXO34" s="790"/>
      <c r="BXP34" s="787"/>
      <c r="BXQ34" s="660" t="s">
        <v>1220</v>
      </c>
      <c r="BXR34" s="786" t="s">
        <v>510</v>
      </c>
      <c r="BXS34" s="787"/>
      <c r="BXT34" s="788"/>
      <c r="BXU34" s="789"/>
      <c r="BXV34" s="789"/>
      <c r="BXW34" s="790"/>
      <c r="BXX34" s="787"/>
      <c r="BXY34" s="660" t="s">
        <v>1220</v>
      </c>
      <c r="BXZ34" s="786" t="s">
        <v>510</v>
      </c>
      <c r="BYA34" s="787"/>
      <c r="BYB34" s="788"/>
      <c r="BYC34" s="789"/>
      <c r="BYD34" s="789"/>
      <c r="BYE34" s="790"/>
      <c r="BYF34" s="787"/>
      <c r="BYG34" s="660" t="s">
        <v>1220</v>
      </c>
      <c r="BYH34" s="786" t="s">
        <v>510</v>
      </c>
      <c r="BYI34" s="787"/>
      <c r="BYJ34" s="788"/>
      <c r="BYK34" s="789"/>
      <c r="BYL34" s="789"/>
      <c r="BYM34" s="790"/>
      <c r="BYN34" s="787"/>
      <c r="BYO34" s="660" t="s">
        <v>1220</v>
      </c>
      <c r="BYP34" s="786" t="s">
        <v>510</v>
      </c>
      <c r="BYQ34" s="787"/>
      <c r="BYR34" s="788"/>
      <c r="BYS34" s="789"/>
      <c r="BYT34" s="789"/>
      <c r="BYU34" s="790"/>
      <c r="BYV34" s="787"/>
      <c r="BYW34" s="660" t="s">
        <v>1220</v>
      </c>
      <c r="BYX34" s="786" t="s">
        <v>510</v>
      </c>
      <c r="BYY34" s="787"/>
      <c r="BYZ34" s="788"/>
      <c r="BZA34" s="789"/>
      <c r="BZB34" s="789"/>
      <c r="BZC34" s="790"/>
      <c r="BZD34" s="787"/>
      <c r="BZE34" s="660" t="s">
        <v>1220</v>
      </c>
      <c r="BZF34" s="786" t="s">
        <v>510</v>
      </c>
      <c r="BZG34" s="787"/>
      <c r="BZH34" s="788"/>
      <c r="BZI34" s="789"/>
      <c r="BZJ34" s="789"/>
      <c r="BZK34" s="790"/>
      <c r="BZL34" s="787"/>
      <c r="BZM34" s="660" t="s">
        <v>1220</v>
      </c>
      <c r="BZN34" s="786" t="s">
        <v>510</v>
      </c>
      <c r="BZO34" s="787"/>
      <c r="BZP34" s="788"/>
      <c r="BZQ34" s="789"/>
      <c r="BZR34" s="789"/>
      <c r="BZS34" s="790"/>
      <c r="BZT34" s="787"/>
      <c r="BZU34" s="660" t="s">
        <v>1220</v>
      </c>
      <c r="BZV34" s="786" t="s">
        <v>510</v>
      </c>
      <c r="BZW34" s="787"/>
      <c r="BZX34" s="788"/>
      <c r="BZY34" s="789"/>
      <c r="BZZ34" s="789"/>
      <c r="CAA34" s="790"/>
      <c r="CAB34" s="787"/>
      <c r="CAC34" s="660" t="s">
        <v>1220</v>
      </c>
      <c r="CAD34" s="786" t="s">
        <v>510</v>
      </c>
      <c r="CAE34" s="787"/>
      <c r="CAF34" s="788"/>
      <c r="CAG34" s="789"/>
      <c r="CAH34" s="789"/>
      <c r="CAI34" s="790"/>
      <c r="CAJ34" s="787"/>
      <c r="CAK34" s="660" t="s">
        <v>1220</v>
      </c>
      <c r="CAL34" s="786" t="s">
        <v>510</v>
      </c>
      <c r="CAM34" s="787"/>
      <c r="CAN34" s="788"/>
      <c r="CAO34" s="789"/>
      <c r="CAP34" s="789"/>
      <c r="CAQ34" s="790"/>
      <c r="CAR34" s="787"/>
      <c r="CAS34" s="660" t="s">
        <v>1220</v>
      </c>
      <c r="CAT34" s="786" t="s">
        <v>510</v>
      </c>
      <c r="CAU34" s="787"/>
      <c r="CAV34" s="788"/>
      <c r="CAW34" s="789"/>
      <c r="CAX34" s="789"/>
      <c r="CAY34" s="790"/>
      <c r="CAZ34" s="787"/>
      <c r="CBA34" s="660" t="s">
        <v>1220</v>
      </c>
      <c r="CBB34" s="786" t="s">
        <v>510</v>
      </c>
      <c r="CBC34" s="787"/>
      <c r="CBD34" s="788"/>
      <c r="CBE34" s="789"/>
      <c r="CBF34" s="789"/>
      <c r="CBG34" s="790"/>
      <c r="CBH34" s="787"/>
      <c r="CBI34" s="660" t="s">
        <v>1220</v>
      </c>
      <c r="CBJ34" s="786" t="s">
        <v>510</v>
      </c>
      <c r="CBK34" s="787"/>
      <c r="CBL34" s="788"/>
      <c r="CBM34" s="789"/>
      <c r="CBN34" s="789"/>
      <c r="CBO34" s="790"/>
      <c r="CBP34" s="787"/>
      <c r="CBQ34" s="660" t="s">
        <v>1220</v>
      </c>
      <c r="CBR34" s="786" t="s">
        <v>510</v>
      </c>
      <c r="CBS34" s="787"/>
      <c r="CBT34" s="788"/>
      <c r="CBU34" s="789"/>
      <c r="CBV34" s="789"/>
      <c r="CBW34" s="790"/>
      <c r="CBX34" s="787"/>
      <c r="CBY34" s="660" t="s">
        <v>1220</v>
      </c>
      <c r="CBZ34" s="786" t="s">
        <v>510</v>
      </c>
      <c r="CCA34" s="787"/>
      <c r="CCB34" s="788"/>
      <c r="CCC34" s="789"/>
      <c r="CCD34" s="789"/>
      <c r="CCE34" s="790"/>
      <c r="CCF34" s="787"/>
      <c r="CCG34" s="660" t="s">
        <v>1220</v>
      </c>
      <c r="CCH34" s="786" t="s">
        <v>510</v>
      </c>
      <c r="CCI34" s="787"/>
      <c r="CCJ34" s="788"/>
      <c r="CCK34" s="789"/>
      <c r="CCL34" s="789"/>
      <c r="CCM34" s="790"/>
      <c r="CCN34" s="787"/>
      <c r="CCO34" s="660" t="s">
        <v>1220</v>
      </c>
      <c r="CCP34" s="786" t="s">
        <v>510</v>
      </c>
      <c r="CCQ34" s="787"/>
      <c r="CCR34" s="788"/>
      <c r="CCS34" s="789"/>
      <c r="CCT34" s="789"/>
      <c r="CCU34" s="790"/>
      <c r="CCV34" s="787"/>
      <c r="CCW34" s="660" t="s">
        <v>1220</v>
      </c>
      <c r="CCX34" s="786" t="s">
        <v>510</v>
      </c>
      <c r="CCY34" s="787"/>
      <c r="CCZ34" s="788"/>
      <c r="CDA34" s="789"/>
      <c r="CDB34" s="789"/>
      <c r="CDC34" s="790"/>
      <c r="CDD34" s="787"/>
      <c r="CDE34" s="660" t="s">
        <v>1220</v>
      </c>
      <c r="CDF34" s="786" t="s">
        <v>510</v>
      </c>
      <c r="CDG34" s="787"/>
      <c r="CDH34" s="788"/>
      <c r="CDI34" s="789"/>
      <c r="CDJ34" s="789"/>
      <c r="CDK34" s="790"/>
      <c r="CDL34" s="787"/>
      <c r="CDM34" s="660" t="s">
        <v>1220</v>
      </c>
      <c r="CDN34" s="786" t="s">
        <v>510</v>
      </c>
      <c r="CDO34" s="787"/>
      <c r="CDP34" s="788"/>
      <c r="CDQ34" s="789"/>
      <c r="CDR34" s="789"/>
      <c r="CDS34" s="790"/>
      <c r="CDT34" s="787"/>
      <c r="CDU34" s="660" t="s">
        <v>1220</v>
      </c>
      <c r="CDV34" s="786" t="s">
        <v>510</v>
      </c>
      <c r="CDW34" s="787"/>
      <c r="CDX34" s="788"/>
      <c r="CDY34" s="789"/>
      <c r="CDZ34" s="789"/>
      <c r="CEA34" s="790"/>
      <c r="CEB34" s="787"/>
      <c r="CEC34" s="660" t="s">
        <v>1220</v>
      </c>
      <c r="CED34" s="786" t="s">
        <v>510</v>
      </c>
      <c r="CEE34" s="787"/>
      <c r="CEF34" s="788"/>
      <c r="CEG34" s="789"/>
      <c r="CEH34" s="789"/>
      <c r="CEI34" s="790"/>
      <c r="CEJ34" s="787"/>
      <c r="CEK34" s="660" t="s">
        <v>1220</v>
      </c>
      <c r="CEL34" s="786" t="s">
        <v>510</v>
      </c>
      <c r="CEM34" s="787"/>
      <c r="CEN34" s="788"/>
      <c r="CEO34" s="789"/>
      <c r="CEP34" s="789"/>
      <c r="CEQ34" s="790"/>
      <c r="CER34" s="787"/>
      <c r="CES34" s="660" t="s">
        <v>1220</v>
      </c>
      <c r="CET34" s="786" t="s">
        <v>510</v>
      </c>
      <c r="CEU34" s="787"/>
      <c r="CEV34" s="788"/>
      <c r="CEW34" s="789"/>
      <c r="CEX34" s="789"/>
      <c r="CEY34" s="790"/>
      <c r="CEZ34" s="787"/>
      <c r="CFA34" s="660" t="s">
        <v>1220</v>
      </c>
      <c r="CFB34" s="786" t="s">
        <v>510</v>
      </c>
      <c r="CFC34" s="787"/>
      <c r="CFD34" s="788"/>
      <c r="CFE34" s="789"/>
      <c r="CFF34" s="789"/>
      <c r="CFG34" s="790"/>
      <c r="CFH34" s="787"/>
      <c r="CFI34" s="660" t="s">
        <v>1220</v>
      </c>
      <c r="CFJ34" s="786" t="s">
        <v>510</v>
      </c>
      <c r="CFK34" s="787"/>
      <c r="CFL34" s="788"/>
      <c r="CFM34" s="789"/>
      <c r="CFN34" s="789"/>
      <c r="CFO34" s="790"/>
      <c r="CFP34" s="787"/>
      <c r="CFQ34" s="660" t="s">
        <v>1220</v>
      </c>
      <c r="CFR34" s="786" t="s">
        <v>510</v>
      </c>
      <c r="CFS34" s="787"/>
      <c r="CFT34" s="788"/>
      <c r="CFU34" s="789"/>
      <c r="CFV34" s="789"/>
      <c r="CFW34" s="790"/>
      <c r="CFX34" s="787"/>
      <c r="CFY34" s="660" t="s">
        <v>1220</v>
      </c>
      <c r="CFZ34" s="786" t="s">
        <v>510</v>
      </c>
      <c r="CGA34" s="787"/>
      <c r="CGB34" s="788"/>
      <c r="CGC34" s="789"/>
      <c r="CGD34" s="789"/>
      <c r="CGE34" s="790"/>
      <c r="CGF34" s="787"/>
      <c r="CGG34" s="660" t="s">
        <v>1220</v>
      </c>
      <c r="CGH34" s="786" t="s">
        <v>510</v>
      </c>
      <c r="CGI34" s="787"/>
      <c r="CGJ34" s="788"/>
      <c r="CGK34" s="789"/>
      <c r="CGL34" s="789"/>
      <c r="CGM34" s="790"/>
      <c r="CGN34" s="787"/>
      <c r="CGO34" s="660" t="s">
        <v>1220</v>
      </c>
      <c r="CGP34" s="786" t="s">
        <v>510</v>
      </c>
      <c r="CGQ34" s="787"/>
      <c r="CGR34" s="788"/>
      <c r="CGS34" s="789"/>
      <c r="CGT34" s="789"/>
      <c r="CGU34" s="790"/>
      <c r="CGV34" s="787"/>
      <c r="CGW34" s="660" t="s">
        <v>1220</v>
      </c>
      <c r="CGX34" s="786" t="s">
        <v>510</v>
      </c>
      <c r="CGY34" s="787"/>
      <c r="CGZ34" s="788"/>
      <c r="CHA34" s="789"/>
      <c r="CHB34" s="789"/>
      <c r="CHC34" s="790"/>
      <c r="CHD34" s="787"/>
      <c r="CHE34" s="660" t="s">
        <v>1220</v>
      </c>
      <c r="CHF34" s="786" t="s">
        <v>510</v>
      </c>
      <c r="CHG34" s="787"/>
      <c r="CHH34" s="788"/>
      <c r="CHI34" s="789"/>
      <c r="CHJ34" s="789"/>
      <c r="CHK34" s="790"/>
      <c r="CHL34" s="787"/>
      <c r="CHM34" s="660" t="s">
        <v>1220</v>
      </c>
      <c r="CHN34" s="786" t="s">
        <v>510</v>
      </c>
      <c r="CHO34" s="787"/>
      <c r="CHP34" s="788"/>
      <c r="CHQ34" s="789"/>
      <c r="CHR34" s="789"/>
      <c r="CHS34" s="790"/>
      <c r="CHT34" s="787"/>
      <c r="CHU34" s="660" t="s">
        <v>1220</v>
      </c>
      <c r="CHV34" s="786" t="s">
        <v>510</v>
      </c>
      <c r="CHW34" s="787"/>
      <c r="CHX34" s="788"/>
      <c r="CHY34" s="789"/>
      <c r="CHZ34" s="789"/>
      <c r="CIA34" s="790"/>
      <c r="CIB34" s="787"/>
      <c r="CIC34" s="660" t="s">
        <v>1220</v>
      </c>
      <c r="CID34" s="786" t="s">
        <v>510</v>
      </c>
      <c r="CIE34" s="787"/>
      <c r="CIF34" s="788"/>
      <c r="CIG34" s="789"/>
      <c r="CIH34" s="789"/>
      <c r="CII34" s="790"/>
      <c r="CIJ34" s="787"/>
      <c r="CIK34" s="660" t="s">
        <v>1220</v>
      </c>
      <c r="CIL34" s="786" t="s">
        <v>510</v>
      </c>
      <c r="CIM34" s="787"/>
      <c r="CIN34" s="788"/>
      <c r="CIO34" s="789"/>
      <c r="CIP34" s="789"/>
      <c r="CIQ34" s="790"/>
      <c r="CIR34" s="787"/>
      <c r="CIS34" s="660" t="s">
        <v>1220</v>
      </c>
      <c r="CIT34" s="786" t="s">
        <v>510</v>
      </c>
      <c r="CIU34" s="787"/>
      <c r="CIV34" s="788"/>
      <c r="CIW34" s="789"/>
      <c r="CIX34" s="789"/>
      <c r="CIY34" s="790"/>
      <c r="CIZ34" s="787"/>
      <c r="CJA34" s="660" t="s">
        <v>1220</v>
      </c>
      <c r="CJB34" s="786" t="s">
        <v>510</v>
      </c>
      <c r="CJC34" s="787"/>
      <c r="CJD34" s="788"/>
      <c r="CJE34" s="789"/>
      <c r="CJF34" s="789"/>
      <c r="CJG34" s="790"/>
      <c r="CJH34" s="787"/>
      <c r="CJI34" s="660" t="s">
        <v>1220</v>
      </c>
      <c r="CJJ34" s="786" t="s">
        <v>510</v>
      </c>
      <c r="CJK34" s="787"/>
      <c r="CJL34" s="788"/>
      <c r="CJM34" s="789"/>
      <c r="CJN34" s="789"/>
      <c r="CJO34" s="790"/>
      <c r="CJP34" s="787"/>
      <c r="CJQ34" s="660" t="s">
        <v>1220</v>
      </c>
      <c r="CJR34" s="786" t="s">
        <v>510</v>
      </c>
      <c r="CJS34" s="787"/>
      <c r="CJT34" s="788"/>
      <c r="CJU34" s="789"/>
      <c r="CJV34" s="789"/>
      <c r="CJW34" s="790"/>
      <c r="CJX34" s="787"/>
      <c r="CJY34" s="660" t="s">
        <v>1220</v>
      </c>
      <c r="CJZ34" s="786" t="s">
        <v>510</v>
      </c>
      <c r="CKA34" s="787"/>
      <c r="CKB34" s="788"/>
      <c r="CKC34" s="789"/>
      <c r="CKD34" s="789"/>
      <c r="CKE34" s="790"/>
      <c r="CKF34" s="787"/>
      <c r="CKG34" s="660" t="s">
        <v>1220</v>
      </c>
      <c r="CKH34" s="786" t="s">
        <v>510</v>
      </c>
      <c r="CKI34" s="787"/>
      <c r="CKJ34" s="788"/>
      <c r="CKK34" s="789"/>
      <c r="CKL34" s="789"/>
      <c r="CKM34" s="790"/>
      <c r="CKN34" s="787"/>
      <c r="CKO34" s="660" t="s">
        <v>1220</v>
      </c>
      <c r="CKP34" s="786" t="s">
        <v>510</v>
      </c>
      <c r="CKQ34" s="787"/>
      <c r="CKR34" s="788"/>
      <c r="CKS34" s="789"/>
      <c r="CKT34" s="789"/>
      <c r="CKU34" s="790"/>
      <c r="CKV34" s="787"/>
      <c r="CKW34" s="660" t="s">
        <v>1220</v>
      </c>
      <c r="CKX34" s="786" t="s">
        <v>510</v>
      </c>
      <c r="CKY34" s="787"/>
      <c r="CKZ34" s="788"/>
      <c r="CLA34" s="789"/>
      <c r="CLB34" s="789"/>
      <c r="CLC34" s="790"/>
      <c r="CLD34" s="787"/>
      <c r="CLE34" s="660" t="s">
        <v>1220</v>
      </c>
      <c r="CLF34" s="786" t="s">
        <v>510</v>
      </c>
      <c r="CLG34" s="787"/>
      <c r="CLH34" s="788"/>
      <c r="CLI34" s="789"/>
      <c r="CLJ34" s="789"/>
      <c r="CLK34" s="790"/>
      <c r="CLL34" s="787"/>
      <c r="CLM34" s="660" t="s">
        <v>1220</v>
      </c>
      <c r="CLN34" s="786" t="s">
        <v>510</v>
      </c>
      <c r="CLO34" s="787"/>
      <c r="CLP34" s="788"/>
      <c r="CLQ34" s="789"/>
      <c r="CLR34" s="789"/>
      <c r="CLS34" s="790"/>
      <c r="CLT34" s="787"/>
      <c r="CLU34" s="660" t="s">
        <v>1220</v>
      </c>
      <c r="CLV34" s="786" t="s">
        <v>510</v>
      </c>
      <c r="CLW34" s="787"/>
      <c r="CLX34" s="788"/>
      <c r="CLY34" s="789"/>
      <c r="CLZ34" s="789"/>
      <c r="CMA34" s="790"/>
      <c r="CMB34" s="787"/>
      <c r="CMC34" s="660" t="s">
        <v>1220</v>
      </c>
      <c r="CMD34" s="786" t="s">
        <v>510</v>
      </c>
      <c r="CME34" s="787"/>
      <c r="CMF34" s="788"/>
      <c r="CMG34" s="789"/>
      <c r="CMH34" s="789"/>
      <c r="CMI34" s="790"/>
      <c r="CMJ34" s="787"/>
      <c r="CMK34" s="660" t="s">
        <v>1220</v>
      </c>
      <c r="CML34" s="786" t="s">
        <v>510</v>
      </c>
      <c r="CMM34" s="787"/>
      <c r="CMN34" s="788"/>
      <c r="CMO34" s="789"/>
      <c r="CMP34" s="789"/>
      <c r="CMQ34" s="790"/>
      <c r="CMR34" s="787"/>
      <c r="CMS34" s="660" t="s">
        <v>1220</v>
      </c>
      <c r="CMT34" s="786" t="s">
        <v>510</v>
      </c>
      <c r="CMU34" s="787"/>
      <c r="CMV34" s="788"/>
      <c r="CMW34" s="789"/>
      <c r="CMX34" s="789"/>
      <c r="CMY34" s="790"/>
      <c r="CMZ34" s="787"/>
      <c r="CNA34" s="660" t="s">
        <v>1220</v>
      </c>
      <c r="CNB34" s="786" t="s">
        <v>510</v>
      </c>
      <c r="CNC34" s="787"/>
      <c r="CND34" s="788"/>
      <c r="CNE34" s="789"/>
      <c r="CNF34" s="789"/>
      <c r="CNG34" s="790"/>
      <c r="CNH34" s="787"/>
      <c r="CNI34" s="660" t="s">
        <v>1220</v>
      </c>
      <c r="CNJ34" s="786" t="s">
        <v>510</v>
      </c>
      <c r="CNK34" s="787"/>
      <c r="CNL34" s="788"/>
      <c r="CNM34" s="789"/>
      <c r="CNN34" s="789"/>
      <c r="CNO34" s="790"/>
      <c r="CNP34" s="787"/>
      <c r="CNQ34" s="660" t="s">
        <v>1220</v>
      </c>
      <c r="CNR34" s="786" t="s">
        <v>510</v>
      </c>
      <c r="CNS34" s="787"/>
      <c r="CNT34" s="788"/>
      <c r="CNU34" s="789"/>
      <c r="CNV34" s="789"/>
      <c r="CNW34" s="790"/>
      <c r="CNX34" s="787"/>
      <c r="CNY34" s="660" t="s">
        <v>1220</v>
      </c>
      <c r="CNZ34" s="786" t="s">
        <v>510</v>
      </c>
      <c r="COA34" s="787"/>
      <c r="COB34" s="788"/>
      <c r="COC34" s="789"/>
      <c r="COD34" s="789"/>
      <c r="COE34" s="790"/>
      <c r="COF34" s="787"/>
      <c r="COG34" s="660" t="s">
        <v>1220</v>
      </c>
      <c r="COH34" s="786" t="s">
        <v>510</v>
      </c>
      <c r="COI34" s="787"/>
      <c r="COJ34" s="788"/>
      <c r="COK34" s="789"/>
      <c r="COL34" s="789"/>
      <c r="COM34" s="790"/>
      <c r="CON34" s="787"/>
      <c r="COO34" s="660" t="s">
        <v>1220</v>
      </c>
      <c r="COP34" s="786" t="s">
        <v>510</v>
      </c>
      <c r="COQ34" s="787"/>
      <c r="COR34" s="788"/>
      <c r="COS34" s="789"/>
      <c r="COT34" s="789"/>
      <c r="COU34" s="790"/>
      <c r="COV34" s="787"/>
      <c r="COW34" s="660" t="s">
        <v>1220</v>
      </c>
      <c r="COX34" s="786" t="s">
        <v>510</v>
      </c>
      <c r="COY34" s="787"/>
      <c r="COZ34" s="788"/>
      <c r="CPA34" s="789"/>
      <c r="CPB34" s="789"/>
      <c r="CPC34" s="790"/>
      <c r="CPD34" s="787"/>
      <c r="CPE34" s="660" t="s">
        <v>1220</v>
      </c>
      <c r="CPF34" s="786" t="s">
        <v>510</v>
      </c>
      <c r="CPG34" s="787"/>
      <c r="CPH34" s="788"/>
      <c r="CPI34" s="789"/>
      <c r="CPJ34" s="789"/>
      <c r="CPK34" s="790"/>
      <c r="CPL34" s="787"/>
      <c r="CPM34" s="660" t="s">
        <v>1220</v>
      </c>
      <c r="CPN34" s="786" t="s">
        <v>510</v>
      </c>
      <c r="CPO34" s="787"/>
      <c r="CPP34" s="788"/>
      <c r="CPQ34" s="789"/>
      <c r="CPR34" s="789"/>
      <c r="CPS34" s="790"/>
      <c r="CPT34" s="787"/>
      <c r="CPU34" s="660" t="s">
        <v>1220</v>
      </c>
      <c r="CPV34" s="786" t="s">
        <v>510</v>
      </c>
      <c r="CPW34" s="787"/>
      <c r="CPX34" s="788"/>
      <c r="CPY34" s="789"/>
      <c r="CPZ34" s="789"/>
      <c r="CQA34" s="790"/>
      <c r="CQB34" s="787"/>
      <c r="CQC34" s="660" t="s">
        <v>1220</v>
      </c>
      <c r="CQD34" s="786" t="s">
        <v>510</v>
      </c>
      <c r="CQE34" s="787"/>
      <c r="CQF34" s="788"/>
      <c r="CQG34" s="789"/>
      <c r="CQH34" s="789"/>
      <c r="CQI34" s="790"/>
      <c r="CQJ34" s="787"/>
      <c r="CQK34" s="660" t="s">
        <v>1220</v>
      </c>
      <c r="CQL34" s="786" t="s">
        <v>510</v>
      </c>
      <c r="CQM34" s="787"/>
      <c r="CQN34" s="788"/>
      <c r="CQO34" s="789"/>
      <c r="CQP34" s="789"/>
      <c r="CQQ34" s="790"/>
      <c r="CQR34" s="787"/>
      <c r="CQS34" s="660" t="s">
        <v>1220</v>
      </c>
      <c r="CQT34" s="786" t="s">
        <v>510</v>
      </c>
      <c r="CQU34" s="787"/>
      <c r="CQV34" s="788"/>
      <c r="CQW34" s="789"/>
      <c r="CQX34" s="789"/>
      <c r="CQY34" s="790"/>
      <c r="CQZ34" s="787"/>
      <c r="CRA34" s="660" t="s">
        <v>1220</v>
      </c>
      <c r="CRB34" s="786" t="s">
        <v>510</v>
      </c>
      <c r="CRC34" s="787"/>
      <c r="CRD34" s="788"/>
      <c r="CRE34" s="789"/>
      <c r="CRF34" s="789"/>
      <c r="CRG34" s="790"/>
      <c r="CRH34" s="787"/>
      <c r="CRI34" s="660" t="s">
        <v>1220</v>
      </c>
      <c r="CRJ34" s="786" t="s">
        <v>510</v>
      </c>
      <c r="CRK34" s="787"/>
      <c r="CRL34" s="788"/>
      <c r="CRM34" s="789"/>
      <c r="CRN34" s="789"/>
      <c r="CRO34" s="790"/>
      <c r="CRP34" s="787"/>
      <c r="CRQ34" s="660" t="s">
        <v>1220</v>
      </c>
      <c r="CRR34" s="786" t="s">
        <v>510</v>
      </c>
      <c r="CRS34" s="787"/>
      <c r="CRT34" s="788"/>
      <c r="CRU34" s="789"/>
      <c r="CRV34" s="789"/>
      <c r="CRW34" s="790"/>
      <c r="CRX34" s="787"/>
      <c r="CRY34" s="660" t="s">
        <v>1220</v>
      </c>
      <c r="CRZ34" s="786" t="s">
        <v>510</v>
      </c>
      <c r="CSA34" s="787"/>
      <c r="CSB34" s="788"/>
      <c r="CSC34" s="789"/>
      <c r="CSD34" s="789"/>
      <c r="CSE34" s="790"/>
      <c r="CSF34" s="787"/>
      <c r="CSG34" s="660" t="s">
        <v>1220</v>
      </c>
      <c r="CSH34" s="786" t="s">
        <v>510</v>
      </c>
      <c r="CSI34" s="787"/>
      <c r="CSJ34" s="788"/>
      <c r="CSK34" s="789"/>
      <c r="CSL34" s="789"/>
      <c r="CSM34" s="790"/>
      <c r="CSN34" s="787"/>
      <c r="CSO34" s="660" t="s">
        <v>1220</v>
      </c>
      <c r="CSP34" s="786" t="s">
        <v>510</v>
      </c>
      <c r="CSQ34" s="787"/>
      <c r="CSR34" s="788"/>
      <c r="CSS34" s="789"/>
      <c r="CST34" s="789"/>
      <c r="CSU34" s="790"/>
      <c r="CSV34" s="787"/>
      <c r="CSW34" s="660" t="s">
        <v>1220</v>
      </c>
      <c r="CSX34" s="786" t="s">
        <v>510</v>
      </c>
      <c r="CSY34" s="787"/>
      <c r="CSZ34" s="788"/>
      <c r="CTA34" s="789"/>
      <c r="CTB34" s="789"/>
      <c r="CTC34" s="790"/>
      <c r="CTD34" s="787"/>
      <c r="CTE34" s="660" t="s">
        <v>1220</v>
      </c>
      <c r="CTF34" s="786" t="s">
        <v>510</v>
      </c>
      <c r="CTG34" s="787"/>
      <c r="CTH34" s="788"/>
      <c r="CTI34" s="789"/>
      <c r="CTJ34" s="789"/>
      <c r="CTK34" s="790"/>
      <c r="CTL34" s="787"/>
      <c r="CTM34" s="660" t="s">
        <v>1220</v>
      </c>
      <c r="CTN34" s="786" t="s">
        <v>510</v>
      </c>
      <c r="CTO34" s="787"/>
      <c r="CTP34" s="788"/>
      <c r="CTQ34" s="789"/>
      <c r="CTR34" s="789"/>
      <c r="CTS34" s="790"/>
      <c r="CTT34" s="787"/>
      <c r="CTU34" s="660" t="s">
        <v>1220</v>
      </c>
      <c r="CTV34" s="786" t="s">
        <v>510</v>
      </c>
      <c r="CTW34" s="787"/>
      <c r="CTX34" s="788"/>
      <c r="CTY34" s="789"/>
      <c r="CTZ34" s="789"/>
      <c r="CUA34" s="790"/>
      <c r="CUB34" s="787"/>
      <c r="CUC34" s="660" t="s">
        <v>1220</v>
      </c>
      <c r="CUD34" s="786" t="s">
        <v>510</v>
      </c>
      <c r="CUE34" s="787"/>
      <c r="CUF34" s="788"/>
      <c r="CUG34" s="789"/>
      <c r="CUH34" s="789"/>
      <c r="CUI34" s="790"/>
      <c r="CUJ34" s="787"/>
      <c r="CUK34" s="660" t="s">
        <v>1220</v>
      </c>
      <c r="CUL34" s="786" t="s">
        <v>510</v>
      </c>
      <c r="CUM34" s="787"/>
      <c r="CUN34" s="788"/>
      <c r="CUO34" s="789"/>
      <c r="CUP34" s="789"/>
      <c r="CUQ34" s="790"/>
      <c r="CUR34" s="787"/>
      <c r="CUS34" s="660" t="s">
        <v>1220</v>
      </c>
      <c r="CUT34" s="786" t="s">
        <v>510</v>
      </c>
      <c r="CUU34" s="787"/>
      <c r="CUV34" s="788"/>
      <c r="CUW34" s="789"/>
      <c r="CUX34" s="789"/>
      <c r="CUY34" s="790"/>
      <c r="CUZ34" s="787"/>
      <c r="CVA34" s="660" t="s">
        <v>1220</v>
      </c>
      <c r="CVB34" s="786" t="s">
        <v>510</v>
      </c>
      <c r="CVC34" s="787"/>
      <c r="CVD34" s="788"/>
      <c r="CVE34" s="789"/>
      <c r="CVF34" s="789"/>
      <c r="CVG34" s="790"/>
      <c r="CVH34" s="787"/>
      <c r="CVI34" s="660" t="s">
        <v>1220</v>
      </c>
      <c r="CVJ34" s="786" t="s">
        <v>510</v>
      </c>
      <c r="CVK34" s="787"/>
      <c r="CVL34" s="788"/>
      <c r="CVM34" s="789"/>
      <c r="CVN34" s="789"/>
      <c r="CVO34" s="790"/>
      <c r="CVP34" s="787"/>
      <c r="CVQ34" s="660" t="s">
        <v>1220</v>
      </c>
      <c r="CVR34" s="786" t="s">
        <v>510</v>
      </c>
      <c r="CVS34" s="787"/>
      <c r="CVT34" s="788"/>
      <c r="CVU34" s="789"/>
      <c r="CVV34" s="789"/>
      <c r="CVW34" s="790"/>
      <c r="CVX34" s="787"/>
      <c r="CVY34" s="660" t="s">
        <v>1220</v>
      </c>
      <c r="CVZ34" s="786" t="s">
        <v>510</v>
      </c>
      <c r="CWA34" s="787"/>
      <c r="CWB34" s="788"/>
      <c r="CWC34" s="789"/>
      <c r="CWD34" s="789"/>
      <c r="CWE34" s="790"/>
      <c r="CWF34" s="787"/>
      <c r="CWG34" s="660" t="s">
        <v>1220</v>
      </c>
      <c r="CWH34" s="786" t="s">
        <v>510</v>
      </c>
      <c r="CWI34" s="787"/>
      <c r="CWJ34" s="788"/>
      <c r="CWK34" s="789"/>
      <c r="CWL34" s="789"/>
      <c r="CWM34" s="790"/>
      <c r="CWN34" s="787"/>
      <c r="CWO34" s="660" t="s">
        <v>1220</v>
      </c>
      <c r="CWP34" s="786" t="s">
        <v>510</v>
      </c>
      <c r="CWQ34" s="787"/>
      <c r="CWR34" s="788"/>
      <c r="CWS34" s="789"/>
      <c r="CWT34" s="789"/>
      <c r="CWU34" s="790"/>
      <c r="CWV34" s="787"/>
      <c r="CWW34" s="660" t="s">
        <v>1220</v>
      </c>
      <c r="CWX34" s="786" t="s">
        <v>510</v>
      </c>
      <c r="CWY34" s="787"/>
      <c r="CWZ34" s="788"/>
      <c r="CXA34" s="789"/>
      <c r="CXB34" s="789"/>
      <c r="CXC34" s="790"/>
      <c r="CXD34" s="787"/>
      <c r="CXE34" s="660" t="s">
        <v>1220</v>
      </c>
      <c r="CXF34" s="786" t="s">
        <v>510</v>
      </c>
      <c r="CXG34" s="787"/>
      <c r="CXH34" s="788"/>
      <c r="CXI34" s="789"/>
      <c r="CXJ34" s="789"/>
      <c r="CXK34" s="790"/>
      <c r="CXL34" s="787"/>
      <c r="CXM34" s="660" t="s">
        <v>1220</v>
      </c>
      <c r="CXN34" s="786" t="s">
        <v>510</v>
      </c>
      <c r="CXO34" s="787"/>
      <c r="CXP34" s="788"/>
      <c r="CXQ34" s="789"/>
      <c r="CXR34" s="789"/>
      <c r="CXS34" s="790"/>
      <c r="CXT34" s="787"/>
      <c r="CXU34" s="660" t="s">
        <v>1220</v>
      </c>
      <c r="CXV34" s="786" t="s">
        <v>510</v>
      </c>
      <c r="CXW34" s="787"/>
      <c r="CXX34" s="788"/>
      <c r="CXY34" s="789"/>
      <c r="CXZ34" s="789"/>
      <c r="CYA34" s="790"/>
      <c r="CYB34" s="787"/>
      <c r="CYC34" s="660" t="s">
        <v>1220</v>
      </c>
      <c r="CYD34" s="786" t="s">
        <v>510</v>
      </c>
      <c r="CYE34" s="787"/>
      <c r="CYF34" s="788"/>
      <c r="CYG34" s="789"/>
      <c r="CYH34" s="789"/>
      <c r="CYI34" s="790"/>
      <c r="CYJ34" s="787"/>
      <c r="CYK34" s="660" t="s">
        <v>1220</v>
      </c>
      <c r="CYL34" s="786" t="s">
        <v>510</v>
      </c>
      <c r="CYM34" s="787"/>
      <c r="CYN34" s="788"/>
      <c r="CYO34" s="789"/>
      <c r="CYP34" s="789"/>
      <c r="CYQ34" s="790"/>
      <c r="CYR34" s="787"/>
      <c r="CYS34" s="660" t="s">
        <v>1220</v>
      </c>
      <c r="CYT34" s="786" t="s">
        <v>510</v>
      </c>
      <c r="CYU34" s="787"/>
      <c r="CYV34" s="788"/>
      <c r="CYW34" s="789"/>
      <c r="CYX34" s="789"/>
      <c r="CYY34" s="790"/>
      <c r="CYZ34" s="787"/>
      <c r="CZA34" s="660" t="s">
        <v>1220</v>
      </c>
      <c r="CZB34" s="786" t="s">
        <v>510</v>
      </c>
      <c r="CZC34" s="787"/>
      <c r="CZD34" s="788"/>
      <c r="CZE34" s="789"/>
      <c r="CZF34" s="789"/>
      <c r="CZG34" s="790"/>
      <c r="CZH34" s="787"/>
      <c r="CZI34" s="660" t="s">
        <v>1220</v>
      </c>
      <c r="CZJ34" s="786" t="s">
        <v>510</v>
      </c>
      <c r="CZK34" s="787"/>
      <c r="CZL34" s="788"/>
      <c r="CZM34" s="789"/>
      <c r="CZN34" s="789"/>
      <c r="CZO34" s="790"/>
      <c r="CZP34" s="787"/>
      <c r="CZQ34" s="660" t="s">
        <v>1220</v>
      </c>
      <c r="CZR34" s="786" t="s">
        <v>510</v>
      </c>
      <c r="CZS34" s="787"/>
      <c r="CZT34" s="788"/>
      <c r="CZU34" s="789"/>
      <c r="CZV34" s="789"/>
      <c r="CZW34" s="790"/>
      <c r="CZX34" s="787"/>
      <c r="CZY34" s="660" t="s">
        <v>1220</v>
      </c>
      <c r="CZZ34" s="786" t="s">
        <v>510</v>
      </c>
      <c r="DAA34" s="787"/>
      <c r="DAB34" s="788"/>
      <c r="DAC34" s="789"/>
      <c r="DAD34" s="789"/>
      <c r="DAE34" s="790"/>
      <c r="DAF34" s="787"/>
      <c r="DAG34" s="660" t="s">
        <v>1220</v>
      </c>
      <c r="DAH34" s="786" t="s">
        <v>510</v>
      </c>
      <c r="DAI34" s="787"/>
      <c r="DAJ34" s="788"/>
      <c r="DAK34" s="789"/>
      <c r="DAL34" s="789"/>
      <c r="DAM34" s="790"/>
      <c r="DAN34" s="787"/>
      <c r="DAO34" s="660" t="s">
        <v>1220</v>
      </c>
      <c r="DAP34" s="786" t="s">
        <v>510</v>
      </c>
      <c r="DAQ34" s="787"/>
      <c r="DAR34" s="788"/>
      <c r="DAS34" s="789"/>
      <c r="DAT34" s="789"/>
      <c r="DAU34" s="790"/>
      <c r="DAV34" s="787"/>
      <c r="DAW34" s="660" t="s">
        <v>1220</v>
      </c>
      <c r="DAX34" s="786" t="s">
        <v>510</v>
      </c>
      <c r="DAY34" s="787"/>
      <c r="DAZ34" s="788"/>
      <c r="DBA34" s="789"/>
      <c r="DBB34" s="789"/>
      <c r="DBC34" s="790"/>
      <c r="DBD34" s="787"/>
      <c r="DBE34" s="660" t="s">
        <v>1220</v>
      </c>
      <c r="DBF34" s="786" t="s">
        <v>510</v>
      </c>
      <c r="DBG34" s="787"/>
      <c r="DBH34" s="788"/>
      <c r="DBI34" s="789"/>
      <c r="DBJ34" s="789"/>
      <c r="DBK34" s="790"/>
      <c r="DBL34" s="787"/>
      <c r="DBM34" s="660" t="s">
        <v>1220</v>
      </c>
      <c r="DBN34" s="786" t="s">
        <v>510</v>
      </c>
      <c r="DBO34" s="787"/>
      <c r="DBP34" s="788"/>
      <c r="DBQ34" s="789"/>
      <c r="DBR34" s="789"/>
      <c r="DBS34" s="790"/>
      <c r="DBT34" s="787"/>
      <c r="DBU34" s="660" t="s">
        <v>1220</v>
      </c>
      <c r="DBV34" s="786" t="s">
        <v>510</v>
      </c>
      <c r="DBW34" s="787"/>
      <c r="DBX34" s="788"/>
      <c r="DBY34" s="789"/>
      <c r="DBZ34" s="789"/>
      <c r="DCA34" s="790"/>
      <c r="DCB34" s="787"/>
      <c r="DCC34" s="660" t="s">
        <v>1220</v>
      </c>
      <c r="DCD34" s="786" t="s">
        <v>510</v>
      </c>
      <c r="DCE34" s="787"/>
      <c r="DCF34" s="788"/>
      <c r="DCG34" s="789"/>
      <c r="DCH34" s="789"/>
      <c r="DCI34" s="790"/>
      <c r="DCJ34" s="787"/>
      <c r="DCK34" s="660" t="s">
        <v>1220</v>
      </c>
      <c r="DCL34" s="786" t="s">
        <v>510</v>
      </c>
      <c r="DCM34" s="787"/>
      <c r="DCN34" s="788"/>
      <c r="DCO34" s="789"/>
      <c r="DCP34" s="789"/>
      <c r="DCQ34" s="790"/>
      <c r="DCR34" s="787"/>
      <c r="DCS34" s="660" t="s">
        <v>1220</v>
      </c>
      <c r="DCT34" s="786" t="s">
        <v>510</v>
      </c>
      <c r="DCU34" s="787"/>
      <c r="DCV34" s="788"/>
      <c r="DCW34" s="789"/>
      <c r="DCX34" s="789"/>
      <c r="DCY34" s="790"/>
      <c r="DCZ34" s="787"/>
      <c r="DDA34" s="660" t="s">
        <v>1220</v>
      </c>
      <c r="DDB34" s="786" t="s">
        <v>510</v>
      </c>
      <c r="DDC34" s="787"/>
      <c r="DDD34" s="788"/>
      <c r="DDE34" s="789"/>
      <c r="DDF34" s="789"/>
      <c r="DDG34" s="790"/>
      <c r="DDH34" s="787"/>
      <c r="DDI34" s="660" t="s">
        <v>1220</v>
      </c>
      <c r="DDJ34" s="786" t="s">
        <v>510</v>
      </c>
      <c r="DDK34" s="787"/>
      <c r="DDL34" s="788"/>
      <c r="DDM34" s="789"/>
      <c r="DDN34" s="789"/>
      <c r="DDO34" s="790"/>
      <c r="DDP34" s="787"/>
      <c r="DDQ34" s="660" t="s">
        <v>1220</v>
      </c>
      <c r="DDR34" s="786" t="s">
        <v>510</v>
      </c>
      <c r="DDS34" s="787"/>
      <c r="DDT34" s="788"/>
      <c r="DDU34" s="789"/>
      <c r="DDV34" s="789"/>
      <c r="DDW34" s="790"/>
      <c r="DDX34" s="787"/>
      <c r="DDY34" s="660" t="s">
        <v>1220</v>
      </c>
      <c r="DDZ34" s="786" t="s">
        <v>510</v>
      </c>
      <c r="DEA34" s="787"/>
      <c r="DEB34" s="788"/>
      <c r="DEC34" s="789"/>
      <c r="DED34" s="789"/>
      <c r="DEE34" s="790"/>
      <c r="DEF34" s="787"/>
      <c r="DEG34" s="660" t="s">
        <v>1220</v>
      </c>
      <c r="DEH34" s="786" t="s">
        <v>510</v>
      </c>
      <c r="DEI34" s="787"/>
      <c r="DEJ34" s="788"/>
      <c r="DEK34" s="789"/>
      <c r="DEL34" s="789"/>
      <c r="DEM34" s="790"/>
      <c r="DEN34" s="787"/>
      <c r="DEO34" s="660" t="s">
        <v>1220</v>
      </c>
      <c r="DEP34" s="786" t="s">
        <v>510</v>
      </c>
      <c r="DEQ34" s="787"/>
      <c r="DER34" s="788"/>
      <c r="DES34" s="789"/>
      <c r="DET34" s="789"/>
      <c r="DEU34" s="790"/>
      <c r="DEV34" s="787"/>
      <c r="DEW34" s="660" t="s">
        <v>1220</v>
      </c>
      <c r="DEX34" s="786" t="s">
        <v>510</v>
      </c>
      <c r="DEY34" s="787"/>
      <c r="DEZ34" s="788"/>
      <c r="DFA34" s="789"/>
      <c r="DFB34" s="789"/>
      <c r="DFC34" s="790"/>
      <c r="DFD34" s="787"/>
      <c r="DFE34" s="660" t="s">
        <v>1220</v>
      </c>
      <c r="DFF34" s="786" t="s">
        <v>510</v>
      </c>
      <c r="DFG34" s="787"/>
      <c r="DFH34" s="788"/>
      <c r="DFI34" s="789"/>
      <c r="DFJ34" s="789"/>
      <c r="DFK34" s="790"/>
      <c r="DFL34" s="787"/>
      <c r="DFM34" s="660" t="s">
        <v>1220</v>
      </c>
      <c r="DFN34" s="786" t="s">
        <v>510</v>
      </c>
      <c r="DFO34" s="787"/>
      <c r="DFP34" s="788"/>
      <c r="DFQ34" s="789"/>
      <c r="DFR34" s="789"/>
      <c r="DFS34" s="790"/>
      <c r="DFT34" s="787"/>
      <c r="DFU34" s="660" t="s">
        <v>1220</v>
      </c>
      <c r="DFV34" s="786" t="s">
        <v>510</v>
      </c>
      <c r="DFW34" s="787"/>
      <c r="DFX34" s="788"/>
      <c r="DFY34" s="789"/>
      <c r="DFZ34" s="789"/>
      <c r="DGA34" s="790"/>
      <c r="DGB34" s="787"/>
      <c r="DGC34" s="660" t="s">
        <v>1220</v>
      </c>
      <c r="DGD34" s="786" t="s">
        <v>510</v>
      </c>
      <c r="DGE34" s="787"/>
      <c r="DGF34" s="788"/>
      <c r="DGG34" s="789"/>
      <c r="DGH34" s="789"/>
      <c r="DGI34" s="790"/>
      <c r="DGJ34" s="787"/>
      <c r="DGK34" s="660" t="s">
        <v>1220</v>
      </c>
      <c r="DGL34" s="786" t="s">
        <v>510</v>
      </c>
      <c r="DGM34" s="787"/>
      <c r="DGN34" s="788"/>
      <c r="DGO34" s="789"/>
      <c r="DGP34" s="789"/>
      <c r="DGQ34" s="790"/>
      <c r="DGR34" s="787"/>
      <c r="DGS34" s="660" t="s">
        <v>1220</v>
      </c>
      <c r="DGT34" s="786" t="s">
        <v>510</v>
      </c>
      <c r="DGU34" s="787"/>
      <c r="DGV34" s="788"/>
      <c r="DGW34" s="789"/>
      <c r="DGX34" s="789"/>
      <c r="DGY34" s="790"/>
      <c r="DGZ34" s="787"/>
      <c r="DHA34" s="660" t="s">
        <v>1220</v>
      </c>
      <c r="DHB34" s="786" t="s">
        <v>510</v>
      </c>
      <c r="DHC34" s="787"/>
      <c r="DHD34" s="788"/>
      <c r="DHE34" s="789"/>
      <c r="DHF34" s="789"/>
      <c r="DHG34" s="790"/>
      <c r="DHH34" s="787"/>
      <c r="DHI34" s="660" t="s">
        <v>1220</v>
      </c>
      <c r="DHJ34" s="786" t="s">
        <v>510</v>
      </c>
      <c r="DHK34" s="787"/>
      <c r="DHL34" s="788"/>
      <c r="DHM34" s="789"/>
      <c r="DHN34" s="789"/>
      <c r="DHO34" s="790"/>
      <c r="DHP34" s="787"/>
      <c r="DHQ34" s="660" t="s">
        <v>1220</v>
      </c>
      <c r="DHR34" s="786" t="s">
        <v>510</v>
      </c>
      <c r="DHS34" s="787"/>
      <c r="DHT34" s="788"/>
      <c r="DHU34" s="789"/>
      <c r="DHV34" s="789"/>
      <c r="DHW34" s="790"/>
      <c r="DHX34" s="787"/>
      <c r="DHY34" s="660" t="s">
        <v>1220</v>
      </c>
      <c r="DHZ34" s="786" t="s">
        <v>510</v>
      </c>
      <c r="DIA34" s="787"/>
      <c r="DIB34" s="788"/>
      <c r="DIC34" s="789"/>
      <c r="DID34" s="789"/>
      <c r="DIE34" s="790"/>
      <c r="DIF34" s="787"/>
      <c r="DIG34" s="660" t="s">
        <v>1220</v>
      </c>
      <c r="DIH34" s="786" t="s">
        <v>510</v>
      </c>
      <c r="DII34" s="787"/>
      <c r="DIJ34" s="788"/>
      <c r="DIK34" s="789"/>
      <c r="DIL34" s="789"/>
      <c r="DIM34" s="790"/>
      <c r="DIN34" s="787"/>
      <c r="DIO34" s="660" t="s">
        <v>1220</v>
      </c>
      <c r="DIP34" s="786" t="s">
        <v>510</v>
      </c>
      <c r="DIQ34" s="787"/>
      <c r="DIR34" s="788"/>
      <c r="DIS34" s="789"/>
      <c r="DIT34" s="789"/>
      <c r="DIU34" s="790"/>
      <c r="DIV34" s="787"/>
      <c r="DIW34" s="660" t="s">
        <v>1220</v>
      </c>
      <c r="DIX34" s="786" t="s">
        <v>510</v>
      </c>
      <c r="DIY34" s="787"/>
      <c r="DIZ34" s="788"/>
      <c r="DJA34" s="789"/>
      <c r="DJB34" s="789"/>
      <c r="DJC34" s="790"/>
      <c r="DJD34" s="787"/>
      <c r="DJE34" s="660" t="s">
        <v>1220</v>
      </c>
      <c r="DJF34" s="786" t="s">
        <v>510</v>
      </c>
      <c r="DJG34" s="787"/>
      <c r="DJH34" s="788"/>
      <c r="DJI34" s="789"/>
      <c r="DJJ34" s="789"/>
      <c r="DJK34" s="790"/>
      <c r="DJL34" s="787"/>
      <c r="DJM34" s="660" t="s">
        <v>1220</v>
      </c>
      <c r="DJN34" s="786" t="s">
        <v>510</v>
      </c>
      <c r="DJO34" s="787"/>
      <c r="DJP34" s="788"/>
      <c r="DJQ34" s="789"/>
      <c r="DJR34" s="789"/>
      <c r="DJS34" s="790"/>
      <c r="DJT34" s="787"/>
      <c r="DJU34" s="660" t="s">
        <v>1220</v>
      </c>
      <c r="DJV34" s="786" t="s">
        <v>510</v>
      </c>
      <c r="DJW34" s="787"/>
      <c r="DJX34" s="788"/>
      <c r="DJY34" s="789"/>
      <c r="DJZ34" s="789"/>
      <c r="DKA34" s="790"/>
      <c r="DKB34" s="787"/>
      <c r="DKC34" s="660" t="s">
        <v>1220</v>
      </c>
      <c r="DKD34" s="786" t="s">
        <v>510</v>
      </c>
      <c r="DKE34" s="787"/>
      <c r="DKF34" s="788"/>
      <c r="DKG34" s="789"/>
      <c r="DKH34" s="789"/>
      <c r="DKI34" s="790"/>
      <c r="DKJ34" s="787"/>
      <c r="DKK34" s="660" t="s">
        <v>1220</v>
      </c>
      <c r="DKL34" s="786" t="s">
        <v>510</v>
      </c>
      <c r="DKM34" s="787"/>
      <c r="DKN34" s="788"/>
      <c r="DKO34" s="789"/>
      <c r="DKP34" s="789"/>
      <c r="DKQ34" s="790"/>
      <c r="DKR34" s="787"/>
      <c r="DKS34" s="660" t="s">
        <v>1220</v>
      </c>
      <c r="DKT34" s="786" t="s">
        <v>510</v>
      </c>
      <c r="DKU34" s="787"/>
      <c r="DKV34" s="788"/>
      <c r="DKW34" s="789"/>
      <c r="DKX34" s="789"/>
      <c r="DKY34" s="790"/>
      <c r="DKZ34" s="787"/>
      <c r="DLA34" s="660" t="s">
        <v>1220</v>
      </c>
      <c r="DLB34" s="786" t="s">
        <v>510</v>
      </c>
      <c r="DLC34" s="787"/>
      <c r="DLD34" s="788"/>
      <c r="DLE34" s="789"/>
      <c r="DLF34" s="789"/>
      <c r="DLG34" s="790"/>
      <c r="DLH34" s="787"/>
      <c r="DLI34" s="660" t="s">
        <v>1220</v>
      </c>
      <c r="DLJ34" s="786" t="s">
        <v>510</v>
      </c>
      <c r="DLK34" s="787"/>
      <c r="DLL34" s="788"/>
      <c r="DLM34" s="789"/>
      <c r="DLN34" s="789"/>
      <c r="DLO34" s="790"/>
      <c r="DLP34" s="787"/>
      <c r="DLQ34" s="660" t="s">
        <v>1220</v>
      </c>
      <c r="DLR34" s="786" t="s">
        <v>510</v>
      </c>
      <c r="DLS34" s="787"/>
      <c r="DLT34" s="788"/>
      <c r="DLU34" s="789"/>
      <c r="DLV34" s="789"/>
      <c r="DLW34" s="790"/>
      <c r="DLX34" s="787"/>
      <c r="DLY34" s="660" t="s">
        <v>1220</v>
      </c>
      <c r="DLZ34" s="786" t="s">
        <v>510</v>
      </c>
      <c r="DMA34" s="787"/>
      <c r="DMB34" s="788"/>
      <c r="DMC34" s="789"/>
      <c r="DMD34" s="789"/>
      <c r="DME34" s="790"/>
      <c r="DMF34" s="787"/>
      <c r="DMG34" s="660" t="s">
        <v>1220</v>
      </c>
      <c r="DMH34" s="786" t="s">
        <v>510</v>
      </c>
      <c r="DMI34" s="787"/>
      <c r="DMJ34" s="788"/>
      <c r="DMK34" s="789"/>
      <c r="DML34" s="789"/>
      <c r="DMM34" s="790"/>
      <c r="DMN34" s="787"/>
      <c r="DMO34" s="660" t="s">
        <v>1220</v>
      </c>
      <c r="DMP34" s="786" t="s">
        <v>510</v>
      </c>
      <c r="DMQ34" s="787"/>
      <c r="DMR34" s="788"/>
      <c r="DMS34" s="789"/>
      <c r="DMT34" s="789"/>
      <c r="DMU34" s="790"/>
      <c r="DMV34" s="787"/>
      <c r="DMW34" s="660" t="s">
        <v>1220</v>
      </c>
      <c r="DMX34" s="786" t="s">
        <v>510</v>
      </c>
      <c r="DMY34" s="787"/>
      <c r="DMZ34" s="788"/>
      <c r="DNA34" s="789"/>
      <c r="DNB34" s="789"/>
      <c r="DNC34" s="790"/>
      <c r="DND34" s="787"/>
      <c r="DNE34" s="660" t="s">
        <v>1220</v>
      </c>
      <c r="DNF34" s="786" t="s">
        <v>510</v>
      </c>
      <c r="DNG34" s="787"/>
      <c r="DNH34" s="788"/>
      <c r="DNI34" s="789"/>
      <c r="DNJ34" s="789"/>
      <c r="DNK34" s="790"/>
      <c r="DNL34" s="787"/>
      <c r="DNM34" s="660" t="s">
        <v>1220</v>
      </c>
      <c r="DNN34" s="786" t="s">
        <v>510</v>
      </c>
      <c r="DNO34" s="787"/>
      <c r="DNP34" s="788"/>
      <c r="DNQ34" s="789"/>
      <c r="DNR34" s="789"/>
      <c r="DNS34" s="790"/>
      <c r="DNT34" s="787"/>
      <c r="DNU34" s="660" t="s">
        <v>1220</v>
      </c>
      <c r="DNV34" s="786" t="s">
        <v>510</v>
      </c>
      <c r="DNW34" s="787"/>
      <c r="DNX34" s="788"/>
      <c r="DNY34" s="789"/>
      <c r="DNZ34" s="789"/>
      <c r="DOA34" s="790"/>
      <c r="DOB34" s="787"/>
      <c r="DOC34" s="660" t="s">
        <v>1220</v>
      </c>
      <c r="DOD34" s="786" t="s">
        <v>510</v>
      </c>
      <c r="DOE34" s="787"/>
      <c r="DOF34" s="788"/>
      <c r="DOG34" s="789"/>
      <c r="DOH34" s="789"/>
      <c r="DOI34" s="790"/>
      <c r="DOJ34" s="787"/>
      <c r="DOK34" s="660" t="s">
        <v>1220</v>
      </c>
      <c r="DOL34" s="786" t="s">
        <v>510</v>
      </c>
      <c r="DOM34" s="787"/>
      <c r="DON34" s="788"/>
      <c r="DOO34" s="789"/>
      <c r="DOP34" s="789"/>
      <c r="DOQ34" s="790"/>
      <c r="DOR34" s="787"/>
      <c r="DOS34" s="660" t="s">
        <v>1220</v>
      </c>
      <c r="DOT34" s="786" t="s">
        <v>510</v>
      </c>
      <c r="DOU34" s="787"/>
      <c r="DOV34" s="788"/>
      <c r="DOW34" s="789"/>
      <c r="DOX34" s="789"/>
      <c r="DOY34" s="790"/>
      <c r="DOZ34" s="787"/>
      <c r="DPA34" s="660" t="s">
        <v>1220</v>
      </c>
      <c r="DPB34" s="786" t="s">
        <v>510</v>
      </c>
      <c r="DPC34" s="787"/>
      <c r="DPD34" s="788"/>
      <c r="DPE34" s="789"/>
      <c r="DPF34" s="789"/>
      <c r="DPG34" s="790"/>
      <c r="DPH34" s="787"/>
      <c r="DPI34" s="660" t="s">
        <v>1220</v>
      </c>
      <c r="DPJ34" s="786" t="s">
        <v>510</v>
      </c>
      <c r="DPK34" s="787"/>
      <c r="DPL34" s="788"/>
      <c r="DPM34" s="789"/>
      <c r="DPN34" s="789"/>
      <c r="DPO34" s="790"/>
      <c r="DPP34" s="787"/>
      <c r="DPQ34" s="660" t="s">
        <v>1220</v>
      </c>
      <c r="DPR34" s="786" t="s">
        <v>510</v>
      </c>
      <c r="DPS34" s="787"/>
      <c r="DPT34" s="788"/>
      <c r="DPU34" s="789"/>
      <c r="DPV34" s="789"/>
      <c r="DPW34" s="790"/>
      <c r="DPX34" s="787"/>
      <c r="DPY34" s="660" t="s">
        <v>1220</v>
      </c>
      <c r="DPZ34" s="786" t="s">
        <v>510</v>
      </c>
      <c r="DQA34" s="787"/>
      <c r="DQB34" s="788"/>
      <c r="DQC34" s="789"/>
      <c r="DQD34" s="789"/>
      <c r="DQE34" s="790"/>
      <c r="DQF34" s="787"/>
      <c r="DQG34" s="660" t="s">
        <v>1220</v>
      </c>
      <c r="DQH34" s="786" t="s">
        <v>510</v>
      </c>
      <c r="DQI34" s="787"/>
      <c r="DQJ34" s="788"/>
      <c r="DQK34" s="789"/>
      <c r="DQL34" s="789"/>
      <c r="DQM34" s="790"/>
      <c r="DQN34" s="787"/>
      <c r="DQO34" s="660" t="s">
        <v>1220</v>
      </c>
      <c r="DQP34" s="786" t="s">
        <v>510</v>
      </c>
      <c r="DQQ34" s="787"/>
      <c r="DQR34" s="788"/>
      <c r="DQS34" s="789"/>
      <c r="DQT34" s="789"/>
      <c r="DQU34" s="790"/>
      <c r="DQV34" s="787"/>
      <c r="DQW34" s="660" t="s">
        <v>1220</v>
      </c>
      <c r="DQX34" s="786" t="s">
        <v>510</v>
      </c>
      <c r="DQY34" s="787"/>
      <c r="DQZ34" s="788"/>
      <c r="DRA34" s="789"/>
      <c r="DRB34" s="789"/>
      <c r="DRC34" s="790"/>
      <c r="DRD34" s="787"/>
      <c r="DRE34" s="660" t="s">
        <v>1220</v>
      </c>
      <c r="DRF34" s="786" t="s">
        <v>510</v>
      </c>
      <c r="DRG34" s="787"/>
      <c r="DRH34" s="788"/>
      <c r="DRI34" s="789"/>
      <c r="DRJ34" s="789"/>
      <c r="DRK34" s="790"/>
      <c r="DRL34" s="787"/>
      <c r="DRM34" s="660" t="s">
        <v>1220</v>
      </c>
      <c r="DRN34" s="786" t="s">
        <v>510</v>
      </c>
      <c r="DRO34" s="787"/>
      <c r="DRP34" s="788"/>
      <c r="DRQ34" s="789"/>
      <c r="DRR34" s="789"/>
      <c r="DRS34" s="790"/>
      <c r="DRT34" s="787"/>
      <c r="DRU34" s="660" t="s">
        <v>1220</v>
      </c>
      <c r="DRV34" s="786" t="s">
        <v>510</v>
      </c>
      <c r="DRW34" s="787"/>
      <c r="DRX34" s="788"/>
      <c r="DRY34" s="789"/>
      <c r="DRZ34" s="789"/>
      <c r="DSA34" s="790"/>
      <c r="DSB34" s="787"/>
      <c r="DSC34" s="660" t="s">
        <v>1220</v>
      </c>
      <c r="DSD34" s="786" t="s">
        <v>510</v>
      </c>
      <c r="DSE34" s="787"/>
      <c r="DSF34" s="788"/>
      <c r="DSG34" s="789"/>
      <c r="DSH34" s="789"/>
      <c r="DSI34" s="790"/>
      <c r="DSJ34" s="787"/>
      <c r="DSK34" s="660" t="s">
        <v>1220</v>
      </c>
      <c r="DSL34" s="786" t="s">
        <v>510</v>
      </c>
      <c r="DSM34" s="787"/>
      <c r="DSN34" s="788"/>
      <c r="DSO34" s="789"/>
      <c r="DSP34" s="789"/>
      <c r="DSQ34" s="790"/>
      <c r="DSR34" s="787"/>
      <c r="DSS34" s="660" t="s">
        <v>1220</v>
      </c>
      <c r="DST34" s="786" t="s">
        <v>510</v>
      </c>
      <c r="DSU34" s="787"/>
      <c r="DSV34" s="788"/>
      <c r="DSW34" s="789"/>
      <c r="DSX34" s="789"/>
      <c r="DSY34" s="790"/>
      <c r="DSZ34" s="787"/>
      <c r="DTA34" s="660" t="s">
        <v>1220</v>
      </c>
      <c r="DTB34" s="786" t="s">
        <v>510</v>
      </c>
      <c r="DTC34" s="787"/>
      <c r="DTD34" s="788"/>
      <c r="DTE34" s="789"/>
      <c r="DTF34" s="789"/>
      <c r="DTG34" s="790"/>
      <c r="DTH34" s="787"/>
      <c r="DTI34" s="660" t="s">
        <v>1220</v>
      </c>
      <c r="DTJ34" s="786" t="s">
        <v>510</v>
      </c>
      <c r="DTK34" s="787"/>
      <c r="DTL34" s="788"/>
      <c r="DTM34" s="789"/>
      <c r="DTN34" s="789"/>
      <c r="DTO34" s="790"/>
      <c r="DTP34" s="787"/>
      <c r="DTQ34" s="660" t="s">
        <v>1220</v>
      </c>
      <c r="DTR34" s="786" t="s">
        <v>510</v>
      </c>
      <c r="DTS34" s="787"/>
      <c r="DTT34" s="788"/>
      <c r="DTU34" s="789"/>
      <c r="DTV34" s="789"/>
      <c r="DTW34" s="790"/>
      <c r="DTX34" s="787"/>
      <c r="DTY34" s="660" t="s">
        <v>1220</v>
      </c>
      <c r="DTZ34" s="786" t="s">
        <v>510</v>
      </c>
      <c r="DUA34" s="787"/>
      <c r="DUB34" s="788"/>
      <c r="DUC34" s="789"/>
      <c r="DUD34" s="789"/>
      <c r="DUE34" s="790"/>
      <c r="DUF34" s="787"/>
      <c r="DUG34" s="660" t="s">
        <v>1220</v>
      </c>
      <c r="DUH34" s="786" t="s">
        <v>510</v>
      </c>
      <c r="DUI34" s="787"/>
      <c r="DUJ34" s="788"/>
      <c r="DUK34" s="789"/>
      <c r="DUL34" s="789"/>
      <c r="DUM34" s="790"/>
      <c r="DUN34" s="787"/>
      <c r="DUO34" s="660" t="s">
        <v>1220</v>
      </c>
      <c r="DUP34" s="786" t="s">
        <v>510</v>
      </c>
      <c r="DUQ34" s="787"/>
      <c r="DUR34" s="788"/>
      <c r="DUS34" s="789"/>
      <c r="DUT34" s="789"/>
      <c r="DUU34" s="790"/>
      <c r="DUV34" s="787"/>
      <c r="DUW34" s="660" t="s">
        <v>1220</v>
      </c>
      <c r="DUX34" s="786" t="s">
        <v>510</v>
      </c>
      <c r="DUY34" s="787"/>
      <c r="DUZ34" s="788"/>
      <c r="DVA34" s="789"/>
      <c r="DVB34" s="789"/>
      <c r="DVC34" s="790"/>
      <c r="DVD34" s="787"/>
      <c r="DVE34" s="660" t="s">
        <v>1220</v>
      </c>
      <c r="DVF34" s="786" t="s">
        <v>510</v>
      </c>
      <c r="DVG34" s="787"/>
      <c r="DVH34" s="788"/>
      <c r="DVI34" s="789"/>
      <c r="DVJ34" s="789"/>
      <c r="DVK34" s="790"/>
      <c r="DVL34" s="787"/>
      <c r="DVM34" s="660" t="s">
        <v>1220</v>
      </c>
      <c r="DVN34" s="786" t="s">
        <v>510</v>
      </c>
      <c r="DVO34" s="787"/>
      <c r="DVP34" s="788"/>
      <c r="DVQ34" s="789"/>
      <c r="DVR34" s="789"/>
      <c r="DVS34" s="790"/>
      <c r="DVT34" s="787"/>
      <c r="DVU34" s="660" t="s">
        <v>1220</v>
      </c>
      <c r="DVV34" s="786" t="s">
        <v>510</v>
      </c>
      <c r="DVW34" s="787"/>
      <c r="DVX34" s="788"/>
      <c r="DVY34" s="789"/>
      <c r="DVZ34" s="789"/>
      <c r="DWA34" s="790"/>
      <c r="DWB34" s="787"/>
      <c r="DWC34" s="660" t="s">
        <v>1220</v>
      </c>
      <c r="DWD34" s="786" t="s">
        <v>510</v>
      </c>
      <c r="DWE34" s="787"/>
      <c r="DWF34" s="788"/>
      <c r="DWG34" s="789"/>
      <c r="DWH34" s="789"/>
      <c r="DWI34" s="790"/>
      <c r="DWJ34" s="787"/>
      <c r="DWK34" s="660" t="s">
        <v>1220</v>
      </c>
      <c r="DWL34" s="786" t="s">
        <v>510</v>
      </c>
      <c r="DWM34" s="787"/>
      <c r="DWN34" s="788"/>
      <c r="DWO34" s="789"/>
      <c r="DWP34" s="789"/>
      <c r="DWQ34" s="790"/>
      <c r="DWR34" s="787"/>
      <c r="DWS34" s="660" t="s">
        <v>1220</v>
      </c>
      <c r="DWT34" s="786" t="s">
        <v>510</v>
      </c>
      <c r="DWU34" s="787"/>
      <c r="DWV34" s="788"/>
      <c r="DWW34" s="789"/>
      <c r="DWX34" s="789"/>
      <c r="DWY34" s="790"/>
      <c r="DWZ34" s="787"/>
      <c r="DXA34" s="660" t="s">
        <v>1220</v>
      </c>
      <c r="DXB34" s="786" t="s">
        <v>510</v>
      </c>
      <c r="DXC34" s="787"/>
      <c r="DXD34" s="788"/>
      <c r="DXE34" s="789"/>
      <c r="DXF34" s="789"/>
      <c r="DXG34" s="790"/>
      <c r="DXH34" s="787"/>
      <c r="DXI34" s="660" t="s">
        <v>1220</v>
      </c>
      <c r="DXJ34" s="786" t="s">
        <v>510</v>
      </c>
      <c r="DXK34" s="787"/>
      <c r="DXL34" s="788"/>
      <c r="DXM34" s="789"/>
      <c r="DXN34" s="789"/>
      <c r="DXO34" s="790"/>
      <c r="DXP34" s="787"/>
      <c r="DXQ34" s="660" t="s">
        <v>1220</v>
      </c>
      <c r="DXR34" s="786" t="s">
        <v>510</v>
      </c>
      <c r="DXS34" s="787"/>
      <c r="DXT34" s="788"/>
      <c r="DXU34" s="789"/>
      <c r="DXV34" s="789"/>
      <c r="DXW34" s="790"/>
      <c r="DXX34" s="787"/>
      <c r="DXY34" s="660" t="s">
        <v>1220</v>
      </c>
      <c r="DXZ34" s="786" t="s">
        <v>510</v>
      </c>
      <c r="DYA34" s="787"/>
      <c r="DYB34" s="788"/>
      <c r="DYC34" s="789"/>
      <c r="DYD34" s="789"/>
      <c r="DYE34" s="790"/>
      <c r="DYF34" s="787"/>
      <c r="DYG34" s="660" t="s">
        <v>1220</v>
      </c>
      <c r="DYH34" s="786" t="s">
        <v>510</v>
      </c>
      <c r="DYI34" s="787"/>
      <c r="DYJ34" s="788"/>
      <c r="DYK34" s="789"/>
      <c r="DYL34" s="789"/>
      <c r="DYM34" s="790"/>
      <c r="DYN34" s="787"/>
      <c r="DYO34" s="660" t="s">
        <v>1220</v>
      </c>
      <c r="DYP34" s="786" t="s">
        <v>510</v>
      </c>
      <c r="DYQ34" s="787"/>
      <c r="DYR34" s="788"/>
      <c r="DYS34" s="789"/>
      <c r="DYT34" s="789"/>
      <c r="DYU34" s="790"/>
      <c r="DYV34" s="787"/>
      <c r="DYW34" s="660" t="s">
        <v>1220</v>
      </c>
      <c r="DYX34" s="786" t="s">
        <v>510</v>
      </c>
      <c r="DYY34" s="787"/>
      <c r="DYZ34" s="788"/>
      <c r="DZA34" s="789"/>
      <c r="DZB34" s="789"/>
      <c r="DZC34" s="790"/>
      <c r="DZD34" s="787"/>
      <c r="DZE34" s="660" t="s">
        <v>1220</v>
      </c>
      <c r="DZF34" s="786" t="s">
        <v>510</v>
      </c>
      <c r="DZG34" s="787"/>
      <c r="DZH34" s="788"/>
      <c r="DZI34" s="789"/>
      <c r="DZJ34" s="789"/>
      <c r="DZK34" s="790"/>
      <c r="DZL34" s="787"/>
      <c r="DZM34" s="660" t="s">
        <v>1220</v>
      </c>
      <c r="DZN34" s="786" t="s">
        <v>510</v>
      </c>
      <c r="DZO34" s="787"/>
      <c r="DZP34" s="788"/>
      <c r="DZQ34" s="789"/>
      <c r="DZR34" s="789"/>
      <c r="DZS34" s="790"/>
      <c r="DZT34" s="787"/>
      <c r="DZU34" s="660" t="s">
        <v>1220</v>
      </c>
      <c r="DZV34" s="786" t="s">
        <v>510</v>
      </c>
      <c r="DZW34" s="787"/>
      <c r="DZX34" s="788"/>
      <c r="DZY34" s="789"/>
      <c r="DZZ34" s="789"/>
      <c r="EAA34" s="790"/>
      <c r="EAB34" s="787"/>
      <c r="EAC34" s="660" t="s">
        <v>1220</v>
      </c>
      <c r="EAD34" s="786" t="s">
        <v>510</v>
      </c>
      <c r="EAE34" s="787"/>
      <c r="EAF34" s="788"/>
      <c r="EAG34" s="789"/>
      <c r="EAH34" s="789"/>
      <c r="EAI34" s="790"/>
      <c r="EAJ34" s="787"/>
      <c r="EAK34" s="660" t="s">
        <v>1220</v>
      </c>
      <c r="EAL34" s="786" t="s">
        <v>510</v>
      </c>
      <c r="EAM34" s="787"/>
      <c r="EAN34" s="788"/>
      <c r="EAO34" s="789"/>
      <c r="EAP34" s="789"/>
      <c r="EAQ34" s="790"/>
      <c r="EAR34" s="787"/>
      <c r="EAS34" s="660" t="s">
        <v>1220</v>
      </c>
      <c r="EAT34" s="786" t="s">
        <v>510</v>
      </c>
      <c r="EAU34" s="787"/>
      <c r="EAV34" s="788"/>
      <c r="EAW34" s="789"/>
      <c r="EAX34" s="789"/>
      <c r="EAY34" s="790"/>
      <c r="EAZ34" s="787"/>
      <c r="EBA34" s="660" t="s">
        <v>1220</v>
      </c>
      <c r="EBB34" s="786" t="s">
        <v>510</v>
      </c>
      <c r="EBC34" s="787"/>
      <c r="EBD34" s="788"/>
      <c r="EBE34" s="789"/>
      <c r="EBF34" s="789"/>
      <c r="EBG34" s="790"/>
      <c r="EBH34" s="787"/>
      <c r="EBI34" s="660" t="s">
        <v>1220</v>
      </c>
      <c r="EBJ34" s="786" t="s">
        <v>510</v>
      </c>
      <c r="EBK34" s="787"/>
      <c r="EBL34" s="788"/>
      <c r="EBM34" s="789"/>
      <c r="EBN34" s="789"/>
      <c r="EBO34" s="790"/>
      <c r="EBP34" s="787"/>
      <c r="EBQ34" s="660" t="s">
        <v>1220</v>
      </c>
      <c r="EBR34" s="786" t="s">
        <v>510</v>
      </c>
      <c r="EBS34" s="787"/>
      <c r="EBT34" s="788"/>
      <c r="EBU34" s="789"/>
      <c r="EBV34" s="789"/>
      <c r="EBW34" s="790"/>
      <c r="EBX34" s="787"/>
      <c r="EBY34" s="660" t="s">
        <v>1220</v>
      </c>
      <c r="EBZ34" s="786" t="s">
        <v>510</v>
      </c>
      <c r="ECA34" s="787"/>
      <c r="ECB34" s="788"/>
      <c r="ECC34" s="789"/>
      <c r="ECD34" s="789"/>
      <c r="ECE34" s="790"/>
      <c r="ECF34" s="787"/>
      <c r="ECG34" s="660" t="s">
        <v>1220</v>
      </c>
      <c r="ECH34" s="786" t="s">
        <v>510</v>
      </c>
      <c r="ECI34" s="787"/>
      <c r="ECJ34" s="788"/>
      <c r="ECK34" s="789"/>
      <c r="ECL34" s="789"/>
      <c r="ECM34" s="790"/>
      <c r="ECN34" s="787"/>
      <c r="ECO34" s="660" t="s">
        <v>1220</v>
      </c>
      <c r="ECP34" s="786" t="s">
        <v>510</v>
      </c>
      <c r="ECQ34" s="787"/>
      <c r="ECR34" s="788"/>
      <c r="ECS34" s="789"/>
      <c r="ECT34" s="789"/>
      <c r="ECU34" s="790"/>
      <c r="ECV34" s="787"/>
      <c r="ECW34" s="660" t="s">
        <v>1220</v>
      </c>
      <c r="ECX34" s="786" t="s">
        <v>510</v>
      </c>
      <c r="ECY34" s="787"/>
      <c r="ECZ34" s="788"/>
      <c r="EDA34" s="789"/>
      <c r="EDB34" s="789"/>
      <c r="EDC34" s="790"/>
      <c r="EDD34" s="787"/>
      <c r="EDE34" s="660" t="s">
        <v>1220</v>
      </c>
      <c r="EDF34" s="786" t="s">
        <v>510</v>
      </c>
      <c r="EDG34" s="787"/>
      <c r="EDH34" s="788"/>
      <c r="EDI34" s="789"/>
      <c r="EDJ34" s="789"/>
      <c r="EDK34" s="790"/>
      <c r="EDL34" s="787"/>
      <c r="EDM34" s="660" t="s">
        <v>1220</v>
      </c>
      <c r="EDN34" s="786" t="s">
        <v>510</v>
      </c>
      <c r="EDO34" s="787"/>
      <c r="EDP34" s="788"/>
      <c r="EDQ34" s="789"/>
      <c r="EDR34" s="789"/>
      <c r="EDS34" s="790"/>
      <c r="EDT34" s="787"/>
      <c r="EDU34" s="660" t="s">
        <v>1220</v>
      </c>
      <c r="EDV34" s="786" t="s">
        <v>510</v>
      </c>
      <c r="EDW34" s="787"/>
      <c r="EDX34" s="788"/>
      <c r="EDY34" s="789"/>
      <c r="EDZ34" s="789"/>
      <c r="EEA34" s="790"/>
      <c r="EEB34" s="787"/>
      <c r="EEC34" s="660" t="s">
        <v>1220</v>
      </c>
      <c r="EED34" s="786" t="s">
        <v>510</v>
      </c>
      <c r="EEE34" s="787"/>
      <c r="EEF34" s="788"/>
      <c r="EEG34" s="789"/>
      <c r="EEH34" s="789"/>
      <c r="EEI34" s="790"/>
      <c r="EEJ34" s="787"/>
      <c r="EEK34" s="660" t="s">
        <v>1220</v>
      </c>
      <c r="EEL34" s="786" t="s">
        <v>510</v>
      </c>
      <c r="EEM34" s="787"/>
      <c r="EEN34" s="788"/>
      <c r="EEO34" s="789"/>
      <c r="EEP34" s="789"/>
      <c r="EEQ34" s="790"/>
      <c r="EER34" s="787"/>
      <c r="EES34" s="660" t="s">
        <v>1220</v>
      </c>
      <c r="EET34" s="786" t="s">
        <v>510</v>
      </c>
      <c r="EEU34" s="787"/>
      <c r="EEV34" s="788"/>
      <c r="EEW34" s="789"/>
      <c r="EEX34" s="789"/>
      <c r="EEY34" s="790"/>
      <c r="EEZ34" s="787"/>
      <c r="EFA34" s="660" t="s">
        <v>1220</v>
      </c>
      <c r="EFB34" s="786" t="s">
        <v>510</v>
      </c>
      <c r="EFC34" s="787"/>
      <c r="EFD34" s="788"/>
      <c r="EFE34" s="789"/>
      <c r="EFF34" s="789"/>
      <c r="EFG34" s="790"/>
      <c r="EFH34" s="787"/>
      <c r="EFI34" s="660" t="s">
        <v>1220</v>
      </c>
      <c r="EFJ34" s="786" t="s">
        <v>510</v>
      </c>
      <c r="EFK34" s="787"/>
      <c r="EFL34" s="788"/>
      <c r="EFM34" s="789"/>
      <c r="EFN34" s="789"/>
      <c r="EFO34" s="790"/>
      <c r="EFP34" s="787"/>
      <c r="EFQ34" s="660" t="s">
        <v>1220</v>
      </c>
      <c r="EFR34" s="786" t="s">
        <v>510</v>
      </c>
      <c r="EFS34" s="787"/>
      <c r="EFT34" s="788"/>
      <c r="EFU34" s="789"/>
      <c r="EFV34" s="789"/>
      <c r="EFW34" s="790"/>
      <c r="EFX34" s="787"/>
      <c r="EFY34" s="660" t="s">
        <v>1220</v>
      </c>
      <c r="EFZ34" s="786" t="s">
        <v>510</v>
      </c>
      <c r="EGA34" s="787"/>
      <c r="EGB34" s="788"/>
      <c r="EGC34" s="789"/>
      <c r="EGD34" s="789"/>
      <c r="EGE34" s="790"/>
      <c r="EGF34" s="787"/>
      <c r="EGG34" s="660" t="s">
        <v>1220</v>
      </c>
      <c r="EGH34" s="786" t="s">
        <v>510</v>
      </c>
      <c r="EGI34" s="787"/>
      <c r="EGJ34" s="788"/>
      <c r="EGK34" s="789"/>
      <c r="EGL34" s="789"/>
      <c r="EGM34" s="790"/>
      <c r="EGN34" s="787"/>
      <c r="EGO34" s="660" t="s">
        <v>1220</v>
      </c>
      <c r="EGP34" s="786" t="s">
        <v>510</v>
      </c>
      <c r="EGQ34" s="787"/>
      <c r="EGR34" s="788"/>
      <c r="EGS34" s="789"/>
      <c r="EGT34" s="789"/>
      <c r="EGU34" s="790"/>
      <c r="EGV34" s="787"/>
      <c r="EGW34" s="660" t="s">
        <v>1220</v>
      </c>
      <c r="EGX34" s="786" t="s">
        <v>510</v>
      </c>
      <c r="EGY34" s="787"/>
      <c r="EGZ34" s="788"/>
      <c r="EHA34" s="789"/>
      <c r="EHB34" s="789"/>
      <c r="EHC34" s="790"/>
      <c r="EHD34" s="787"/>
      <c r="EHE34" s="660" t="s">
        <v>1220</v>
      </c>
      <c r="EHF34" s="786" t="s">
        <v>510</v>
      </c>
      <c r="EHG34" s="787"/>
      <c r="EHH34" s="788"/>
      <c r="EHI34" s="789"/>
      <c r="EHJ34" s="789"/>
      <c r="EHK34" s="790"/>
      <c r="EHL34" s="787"/>
      <c r="EHM34" s="660" t="s">
        <v>1220</v>
      </c>
      <c r="EHN34" s="786" t="s">
        <v>510</v>
      </c>
      <c r="EHO34" s="787"/>
      <c r="EHP34" s="788"/>
      <c r="EHQ34" s="789"/>
      <c r="EHR34" s="789"/>
      <c r="EHS34" s="790"/>
      <c r="EHT34" s="787"/>
      <c r="EHU34" s="660" t="s">
        <v>1220</v>
      </c>
      <c r="EHV34" s="786" t="s">
        <v>510</v>
      </c>
      <c r="EHW34" s="787"/>
      <c r="EHX34" s="788"/>
      <c r="EHY34" s="789"/>
      <c r="EHZ34" s="789"/>
      <c r="EIA34" s="790"/>
      <c r="EIB34" s="787"/>
      <c r="EIC34" s="660" t="s">
        <v>1220</v>
      </c>
      <c r="EID34" s="786" t="s">
        <v>510</v>
      </c>
      <c r="EIE34" s="787"/>
      <c r="EIF34" s="788"/>
      <c r="EIG34" s="789"/>
      <c r="EIH34" s="789"/>
      <c r="EII34" s="790"/>
      <c r="EIJ34" s="787"/>
      <c r="EIK34" s="660" t="s">
        <v>1220</v>
      </c>
      <c r="EIL34" s="786" t="s">
        <v>510</v>
      </c>
      <c r="EIM34" s="787"/>
      <c r="EIN34" s="788"/>
      <c r="EIO34" s="789"/>
      <c r="EIP34" s="789"/>
      <c r="EIQ34" s="790"/>
      <c r="EIR34" s="787"/>
      <c r="EIS34" s="660" t="s">
        <v>1220</v>
      </c>
      <c r="EIT34" s="786" t="s">
        <v>510</v>
      </c>
      <c r="EIU34" s="787"/>
      <c r="EIV34" s="788"/>
      <c r="EIW34" s="789"/>
      <c r="EIX34" s="789"/>
      <c r="EIY34" s="790"/>
      <c r="EIZ34" s="787"/>
      <c r="EJA34" s="660" t="s">
        <v>1220</v>
      </c>
      <c r="EJB34" s="786" t="s">
        <v>510</v>
      </c>
      <c r="EJC34" s="787"/>
      <c r="EJD34" s="788"/>
      <c r="EJE34" s="789"/>
      <c r="EJF34" s="789"/>
      <c r="EJG34" s="790"/>
      <c r="EJH34" s="787"/>
      <c r="EJI34" s="660" t="s">
        <v>1220</v>
      </c>
      <c r="EJJ34" s="786" t="s">
        <v>510</v>
      </c>
      <c r="EJK34" s="787"/>
      <c r="EJL34" s="788"/>
      <c r="EJM34" s="789"/>
      <c r="EJN34" s="789"/>
      <c r="EJO34" s="790"/>
      <c r="EJP34" s="787"/>
      <c r="EJQ34" s="660" t="s">
        <v>1220</v>
      </c>
      <c r="EJR34" s="786" t="s">
        <v>510</v>
      </c>
      <c r="EJS34" s="787"/>
      <c r="EJT34" s="788"/>
      <c r="EJU34" s="789"/>
      <c r="EJV34" s="789"/>
      <c r="EJW34" s="790"/>
      <c r="EJX34" s="787"/>
      <c r="EJY34" s="660" t="s">
        <v>1220</v>
      </c>
      <c r="EJZ34" s="786" t="s">
        <v>510</v>
      </c>
      <c r="EKA34" s="787"/>
      <c r="EKB34" s="788"/>
      <c r="EKC34" s="789"/>
      <c r="EKD34" s="789"/>
      <c r="EKE34" s="790"/>
      <c r="EKF34" s="787"/>
      <c r="EKG34" s="660" t="s">
        <v>1220</v>
      </c>
      <c r="EKH34" s="786" t="s">
        <v>510</v>
      </c>
      <c r="EKI34" s="787"/>
      <c r="EKJ34" s="788"/>
      <c r="EKK34" s="789"/>
      <c r="EKL34" s="789"/>
      <c r="EKM34" s="790"/>
      <c r="EKN34" s="787"/>
      <c r="EKO34" s="660" t="s">
        <v>1220</v>
      </c>
      <c r="EKP34" s="786" t="s">
        <v>510</v>
      </c>
      <c r="EKQ34" s="787"/>
      <c r="EKR34" s="788"/>
      <c r="EKS34" s="789"/>
      <c r="EKT34" s="789"/>
      <c r="EKU34" s="790"/>
      <c r="EKV34" s="787"/>
      <c r="EKW34" s="660" t="s">
        <v>1220</v>
      </c>
      <c r="EKX34" s="786" t="s">
        <v>510</v>
      </c>
      <c r="EKY34" s="787"/>
      <c r="EKZ34" s="788"/>
      <c r="ELA34" s="789"/>
      <c r="ELB34" s="789"/>
      <c r="ELC34" s="790"/>
      <c r="ELD34" s="787"/>
      <c r="ELE34" s="660" t="s">
        <v>1220</v>
      </c>
      <c r="ELF34" s="786" t="s">
        <v>510</v>
      </c>
      <c r="ELG34" s="787"/>
      <c r="ELH34" s="788"/>
      <c r="ELI34" s="789"/>
      <c r="ELJ34" s="789"/>
      <c r="ELK34" s="790"/>
      <c r="ELL34" s="787"/>
      <c r="ELM34" s="660" t="s">
        <v>1220</v>
      </c>
      <c r="ELN34" s="786" t="s">
        <v>510</v>
      </c>
      <c r="ELO34" s="787"/>
      <c r="ELP34" s="788"/>
      <c r="ELQ34" s="789"/>
      <c r="ELR34" s="789"/>
      <c r="ELS34" s="790"/>
      <c r="ELT34" s="787"/>
      <c r="ELU34" s="660" t="s">
        <v>1220</v>
      </c>
      <c r="ELV34" s="786" t="s">
        <v>510</v>
      </c>
      <c r="ELW34" s="787"/>
      <c r="ELX34" s="788"/>
      <c r="ELY34" s="789"/>
      <c r="ELZ34" s="789"/>
      <c r="EMA34" s="790"/>
      <c r="EMB34" s="787"/>
      <c r="EMC34" s="660" t="s">
        <v>1220</v>
      </c>
      <c r="EMD34" s="786" t="s">
        <v>510</v>
      </c>
      <c r="EME34" s="787"/>
      <c r="EMF34" s="788"/>
      <c r="EMG34" s="789"/>
      <c r="EMH34" s="789"/>
      <c r="EMI34" s="790"/>
      <c r="EMJ34" s="787"/>
      <c r="EMK34" s="660" t="s">
        <v>1220</v>
      </c>
      <c r="EML34" s="786" t="s">
        <v>510</v>
      </c>
      <c r="EMM34" s="787"/>
      <c r="EMN34" s="788"/>
      <c r="EMO34" s="789"/>
      <c r="EMP34" s="789"/>
      <c r="EMQ34" s="790"/>
      <c r="EMR34" s="787"/>
      <c r="EMS34" s="660" t="s">
        <v>1220</v>
      </c>
      <c r="EMT34" s="786" t="s">
        <v>510</v>
      </c>
      <c r="EMU34" s="787"/>
      <c r="EMV34" s="788"/>
      <c r="EMW34" s="789"/>
      <c r="EMX34" s="789"/>
      <c r="EMY34" s="790"/>
      <c r="EMZ34" s="787"/>
      <c r="ENA34" s="660" t="s">
        <v>1220</v>
      </c>
      <c r="ENB34" s="786" t="s">
        <v>510</v>
      </c>
      <c r="ENC34" s="787"/>
      <c r="END34" s="788"/>
      <c r="ENE34" s="789"/>
      <c r="ENF34" s="789"/>
      <c r="ENG34" s="790"/>
      <c r="ENH34" s="787"/>
      <c r="ENI34" s="660" t="s">
        <v>1220</v>
      </c>
      <c r="ENJ34" s="786" t="s">
        <v>510</v>
      </c>
      <c r="ENK34" s="787"/>
      <c r="ENL34" s="788"/>
      <c r="ENM34" s="789"/>
      <c r="ENN34" s="789"/>
      <c r="ENO34" s="790"/>
      <c r="ENP34" s="787"/>
      <c r="ENQ34" s="660" t="s">
        <v>1220</v>
      </c>
      <c r="ENR34" s="786" t="s">
        <v>510</v>
      </c>
      <c r="ENS34" s="787"/>
      <c r="ENT34" s="788"/>
      <c r="ENU34" s="789"/>
      <c r="ENV34" s="789"/>
      <c r="ENW34" s="790"/>
      <c r="ENX34" s="787"/>
      <c r="ENY34" s="660" t="s">
        <v>1220</v>
      </c>
      <c r="ENZ34" s="786" t="s">
        <v>510</v>
      </c>
      <c r="EOA34" s="787"/>
      <c r="EOB34" s="788"/>
      <c r="EOC34" s="789"/>
      <c r="EOD34" s="789"/>
      <c r="EOE34" s="790"/>
      <c r="EOF34" s="787"/>
      <c r="EOG34" s="660" t="s">
        <v>1220</v>
      </c>
      <c r="EOH34" s="786" t="s">
        <v>510</v>
      </c>
      <c r="EOI34" s="787"/>
      <c r="EOJ34" s="788"/>
      <c r="EOK34" s="789"/>
      <c r="EOL34" s="789"/>
      <c r="EOM34" s="790"/>
      <c r="EON34" s="787"/>
      <c r="EOO34" s="660" t="s">
        <v>1220</v>
      </c>
      <c r="EOP34" s="786" t="s">
        <v>510</v>
      </c>
      <c r="EOQ34" s="787"/>
      <c r="EOR34" s="788"/>
      <c r="EOS34" s="789"/>
      <c r="EOT34" s="789"/>
      <c r="EOU34" s="790"/>
      <c r="EOV34" s="787"/>
      <c r="EOW34" s="660" t="s">
        <v>1220</v>
      </c>
      <c r="EOX34" s="786" t="s">
        <v>510</v>
      </c>
      <c r="EOY34" s="787"/>
      <c r="EOZ34" s="788"/>
      <c r="EPA34" s="789"/>
      <c r="EPB34" s="789"/>
      <c r="EPC34" s="790"/>
      <c r="EPD34" s="787"/>
      <c r="EPE34" s="660" t="s">
        <v>1220</v>
      </c>
      <c r="EPF34" s="786" t="s">
        <v>510</v>
      </c>
      <c r="EPG34" s="787"/>
      <c r="EPH34" s="788"/>
      <c r="EPI34" s="789"/>
      <c r="EPJ34" s="789"/>
      <c r="EPK34" s="790"/>
      <c r="EPL34" s="787"/>
      <c r="EPM34" s="660" t="s">
        <v>1220</v>
      </c>
      <c r="EPN34" s="786" t="s">
        <v>510</v>
      </c>
      <c r="EPO34" s="787"/>
      <c r="EPP34" s="788"/>
      <c r="EPQ34" s="789"/>
      <c r="EPR34" s="789"/>
      <c r="EPS34" s="790"/>
      <c r="EPT34" s="787"/>
      <c r="EPU34" s="660" t="s">
        <v>1220</v>
      </c>
      <c r="EPV34" s="786" t="s">
        <v>510</v>
      </c>
      <c r="EPW34" s="787"/>
      <c r="EPX34" s="788"/>
      <c r="EPY34" s="789"/>
      <c r="EPZ34" s="789"/>
      <c r="EQA34" s="790"/>
      <c r="EQB34" s="787"/>
      <c r="EQC34" s="660" t="s">
        <v>1220</v>
      </c>
      <c r="EQD34" s="786" t="s">
        <v>510</v>
      </c>
      <c r="EQE34" s="787"/>
      <c r="EQF34" s="788"/>
      <c r="EQG34" s="789"/>
      <c r="EQH34" s="789"/>
      <c r="EQI34" s="790"/>
      <c r="EQJ34" s="787"/>
      <c r="EQK34" s="660" t="s">
        <v>1220</v>
      </c>
      <c r="EQL34" s="786" t="s">
        <v>510</v>
      </c>
      <c r="EQM34" s="787"/>
      <c r="EQN34" s="788"/>
      <c r="EQO34" s="789"/>
      <c r="EQP34" s="789"/>
      <c r="EQQ34" s="790"/>
      <c r="EQR34" s="787"/>
      <c r="EQS34" s="660" t="s">
        <v>1220</v>
      </c>
      <c r="EQT34" s="786" t="s">
        <v>510</v>
      </c>
      <c r="EQU34" s="787"/>
      <c r="EQV34" s="788"/>
      <c r="EQW34" s="789"/>
      <c r="EQX34" s="789"/>
      <c r="EQY34" s="790"/>
      <c r="EQZ34" s="787"/>
      <c r="ERA34" s="660" t="s">
        <v>1220</v>
      </c>
      <c r="ERB34" s="786" t="s">
        <v>510</v>
      </c>
      <c r="ERC34" s="787"/>
      <c r="ERD34" s="788"/>
      <c r="ERE34" s="789"/>
      <c r="ERF34" s="789"/>
      <c r="ERG34" s="790"/>
      <c r="ERH34" s="787"/>
      <c r="ERI34" s="660" t="s">
        <v>1220</v>
      </c>
      <c r="ERJ34" s="786" t="s">
        <v>510</v>
      </c>
      <c r="ERK34" s="787"/>
      <c r="ERL34" s="788"/>
      <c r="ERM34" s="789"/>
      <c r="ERN34" s="789"/>
      <c r="ERO34" s="790"/>
      <c r="ERP34" s="787"/>
      <c r="ERQ34" s="660" t="s">
        <v>1220</v>
      </c>
      <c r="ERR34" s="786" t="s">
        <v>510</v>
      </c>
      <c r="ERS34" s="787"/>
      <c r="ERT34" s="788"/>
      <c r="ERU34" s="789"/>
      <c r="ERV34" s="789"/>
      <c r="ERW34" s="790"/>
      <c r="ERX34" s="787"/>
      <c r="ERY34" s="660" t="s">
        <v>1220</v>
      </c>
      <c r="ERZ34" s="786" t="s">
        <v>510</v>
      </c>
      <c r="ESA34" s="787"/>
      <c r="ESB34" s="788"/>
      <c r="ESC34" s="789"/>
      <c r="ESD34" s="789"/>
      <c r="ESE34" s="790"/>
      <c r="ESF34" s="787"/>
      <c r="ESG34" s="660" t="s">
        <v>1220</v>
      </c>
      <c r="ESH34" s="786" t="s">
        <v>510</v>
      </c>
      <c r="ESI34" s="787"/>
      <c r="ESJ34" s="788"/>
      <c r="ESK34" s="789"/>
      <c r="ESL34" s="789"/>
      <c r="ESM34" s="790"/>
      <c r="ESN34" s="787"/>
      <c r="ESO34" s="660" t="s">
        <v>1220</v>
      </c>
      <c r="ESP34" s="786" t="s">
        <v>510</v>
      </c>
      <c r="ESQ34" s="787"/>
      <c r="ESR34" s="788"/>
      <c r="ESS34" s="789"/>
      <c r="EST34" s="789"/>
      <c r="ESU34" s="790"/>
      <c r="ESV34" s="787"/>
      <c r="ESW34" s="660" t="s">
        <v>1220</v>
      </c>
      <c r="ESX34" s="786" t="s">
        <v>510</v>
      </c>
      <c r="ESY34" s="787"/>
      <c r="ESZ34" s="788"/>
      <c r="ETA34" s="789"/>
      <c r="ETB34" s="789"/>
      <c r="ETC34" s="790"/>
      <c r="ETD34" s="787"/>
      <c r="ETE34" s="660" t="s">
        <v>1220</v>
      </c>
      <c r="ETF34" s="786" t="s">
        <v>510</v>
      </c>
      <c r="ETG34" s="787"/>
      <c r="ETH34" s="788"/>
      <c r="ETI34" s="789"/>
      <c r="ETJ34" s="789"/>
      <c r="ETK34" s="790"/>
      <c r="ETL34" s="787"/>
      <c r="ETM34" s="660" t="s">
        <v>1220</v>
      </c>
      <c r="ETN34" s="786" t="s">
        <v>510</v>
      </c>
      <c r="ETO34" s="787"/>
      <c r="ETP34" s="788"/>
      <c r="ETQ34" s="789"/>
      <c r="ETR34" s="789"/>
      <c r="ETS34" s="790"/>
      <c r="ETT34" s="787"/>
      <c r="ETU34" s="660" t="s">
        <v>1220</v>
      </c>
      <c r="ETV34" s="786" t="s">
        <v>510</v>
      </c>
      <c r="ETW34" s="787"/>
      <c r="ETX34" s="788"/>
      <c r="ETY34" s="789"/>
      <c r="ETZ34" s="789"/>
      <c r="EUA34" s="790"/>
      <c r="EUB34" s="787"/>
      <c r="EUC34" s="660" t="s">
        <v>1220</v>
      </c>
      <c r="EUD34" s="786" t="s">
        <v>510</v>
      </c>
      <c r="EUE34" s="787"/>
      <c r="EUF34" s="788"/>
      <c r="EUG34" s="789"/>
      <c r="EUH34" s="789"/>
      <c r="EUI34" s="790"/>
      <c r="EUJ34" s="787"/>
      <c r="EUK34" s="660" t="s">
        <v>1220</v>
      </c>
      <c r="EUL34" s="786" t="s">
        <v>510</v>
      </c>
      <c r="EUM34" s="787"/>
      <c r="EUN34" s="788"/>
      <c r="EUO34" s="789"/>
      <c r="EUP34" s="789"/>
      <c r="EUQ34" s="790"/>
      <c r="EUR34" s="787"/>
      <c r="EUS34" s="660" t="s">
        <v>1220</v>
      </c>
      <c r="EUT34" s="786" t="s">
        <v>510</v>
      </c>
      <c r="EUU34" s="787"/>
      <c r="EUV34" s="788"/>
      <c r="EUW34" s="789"/>
      <c r="EUX34" s="789"/>
      <c r="EUY34" s="790"/>
      <c r="EUZ34" s="787"/>
      <c r="EVA34" s="660" t="s">
        <v>1220</v>
      </c>
      <c r="EVB34" s="786" t="s">
        <v>510</v>
      </c>
      <c r="EVC34" s="787"/>
      <c r="EVD34" s="788"/>
      <c r="EVE34" s="789"/>
      <c r="EVF34" s="789"/>
      <c r="EVG34" s="790"/>
      <c r="EVH34" s="787"/>
      <c r="EVI34" s="660" t="s">
        <v>1220</v>
      </c>
      <c r="EVJ34" s="786" t="s">
        <v>510</v>
      </c>
      <c r="EVK34" s="787"/>
      <c r="EVL34" s="788"/>
      <c r="EVM34" s="789"/>
      <c r="EVN34" s="789"/>
      <c r="EVO34" s="790"/>
      <c r="EVP34" s="787"/>
      <c r="EVQ34" s="660" t="s">
        <v>1220</v>
      </c>
      <c r="EVR34" s="786" t="s">
        <v>510</v>
      </c>
      <c r="EVS34" s="787"/>
      <c r="EVT34" s="788"/>
      <c r="EVU34" s="789"/>
      <c r="EVV34" s="789"/>
      <c r="EVW34" s="790"/>
      <c r="EVX34" s="787"/>
      <c r="EVY34" s="660" t="s">
        <v>1220</v>
      </c>
      <c r="EVZ34" s="786" t="s">
        <v>510</v>
      </c>
      <c r="EWA34" s="787"/>
      <c r="EWB34" s="788"/>
      <c r="EWC34" s="789"/>
      <c r="EWD34" s="789"/>
      <c r="EWE34" s="790"/>
      <c r="EWF34" s="787"/>
      <c r="EWG34" s="660" t="s">
        <v>1220</v>
      </c>
      <c r="EWH34" s="786" t="s">
        <v>510</v>
      </c>
      <c r="EWI34" s="787"/>
      <c r="EWJ34" s="788"/>
      <c r="EWK34" s="789"/>
      <c r="EWL34" s="789"/>
      <c r="EWM34" s="790"/>
      <c r="EWN34" s="787"/>
      <c r="EWO34" s="660" t="s">
        <v>1220</v>
      </c>
      <c r="EWP34" s="786" t="s">
        <v>510</v>
      </c>
      <c r="EWQ34" s="787"/>
      <c r="EWR34" s="788"/>
      <c r="EWS34" s="789"/>
      <c r="EWT34" s="789"/>
      <c r="EWU34" s="790"/>
      <c r="EWV34" s="787"/>
      <c r="EWW34" s="660" t="s">
        <v>1220</v>
      </c>
      <c r="EWX34" s="786" t="s">
        <v>510</v>
      </c>
      <c r="EWY34" s="787"/>
      <c r="EWZ34" s="788"/>
      <c r="EXA34" s="789"/>
      <c r="EXB34" s="789"/>
      <c r="EXC34" s="790"/>
      <c r="EXD34" s="787"/>
      <c r="EXE34" s="660" t="s">
        <v>1220</v>
      </c>
      <c r="EXF34" s="786" t="s">
        <v>510</v>
      </c>
      <c r="EXG34" s="787"/>
      <c r="EXH34" s="788"/>
      <c r="EXI34" s="789"/>
      <c r="EXJ34" s="789"/>
      <c r="EXK34" s="790"/>
      <c r="EXL34" s="787"/>
      <c r="EXM34" s="660" t="s">
        <v>1220</v>
      </c>
      <c r="EXN34" s="786" t="s">
        <v>510</v>
      </c>
      <c r="EXO34" s="787"/>
      <c r="EXP34" s="788"/>
      <c r="EXQ34" s="789"/>
      <c r="EXR34" s="789"/>
      <c r="EXS34" s="790"/>
      <c r="EXT34" s="787"/>
      <c r="EXU34" s="660" t="s">
        <v>1220</v>
      </c>
      <c r="EXV34" s="786" t="s">
        <v>510</v>
      </c>
      <c r="EXW34" s="787"/>
      <c r="EXX34" s="788"/>
      <c r="EXY34" s="789"/>
      <c r="EXZ34" s="789"/>
      <c r="EYA34" s="790"/>
      <c r="EYB34" s="787"/>
      <c r="EYC34" s="660" t="s">
        <v>1220</v>
      </c>
      <c r="EYD34" s="786" t="s">
        <v>510</v>
      </c>
      <c r="EYE34" s="787"/>
      <c r="EYF34" s="788"/>
      <c r="EYG34" s="789"/>
      <c r="EYH34" s="789"/>
      <c r="EYI34" s="790"/>
      <c r="EYJ34" s="787"/>
      <c r="EYK34" s="660" t="s">
        <v>1220</v>
      </c>
      <c r="EYL34" s="786" t="s">
        <v>510</v>
      </c>
      <c r="EYM34" s="787"/>
      <c r="EYN34" s="788"/>
      <c r="EYO34" s="789"/>
      <c r="EYP34" s="789"/>
      <c r="EYQ34" s="790"/>
      <c r="EYR34" s="787"/>
      <c r="EYS34" s="660" t="s">
        <v>1220</v>
      </c>
      <c r="EYT34" s="786" t="s">
        <v>510</v>
      </c>
      <c r="EYU34" s="787"/>
      <c r="EYV34" s="788"/>
      <c r="EYW34" s="789"/>
      <c r="EYX34" s="789"/>
      <c r="EYY34" s="790"/>
      <c r="EYZ34" s="787"/>
      <c r="EZA34" s="660" t="s">
        <v>1220</v>
      </c>
      <c r="EZB34" s="786" t="s">
        <v>510</v>
      </c>
      <c r="EZC34" s="787"/>
      <c r="EZD34" s="788"/>
      <c r="EZE34" s="789"/>
      <c r="EZF34" s="789"/>
      <c r="EZG34" s="790"/>
      <c r="EZH34" s="787"/>
      <c r="EZI34" s="660" t="s">
        <v>1220</v>
      </c>
      <c r="EZJ34" s="786" t="s">
        <v>510</v>
      </c>
      <c r="EZK34" s="787"/>
      <c r="EZL34" s="788"/>
      <c r="EZM34" s="789"/>
      <c r="EZN34" s="789"/>
      <c r="EZO34" s="790"/>
      <c r="EZP34" s="787"/>
      <c r="EZQ34" s="660" t="s">
        <v>1220</v>
      </c>
      <c r="EZR34" s="786" t="s">
        <v>510</v>
      </c>
      <c r="EZS34" s="787"/>
      <c r="EZT34" s="788"/>
      <c r="EZU34" s="789"/>
      <c r="EZV34" s="789"/>
      <c r="EZW34" s="790"/>
      <c r="EZX34" s="787"/>
      <c r="EZY34" s="660" t="s">
        <v>1220</v>
      </c>
      <c r="EZZ34" s="786" t="s">
        <v>510</v>
      </c>
      <c r="FAA34" s="787"/>
      <c r="FAB34" s="788"/>
      <c r="FAC34" s="789"/>
      <c r="FAD34" s="789"/>
      <c r="FAE34" s="790"/>
      <c r="FAF34" s="787"/>
      <c r="FAG34" s="660" t="s">
        <v>1220</v>
      </c>
      <c r="FAH34" s="786" t="s">
        <v>510</v>
      </c>
      <c r="FAI34" s="787"/>
      <c r="FAJ34" s="788"/>
      <c r="FAK34" s="789"/>
      <c r="FAL34" s="789"/>
      <c r="FAM34" s="790"/>
      <c r="FAN34" s="787"/>
      <c r="FAO34" s="660" t="s">
        <v>1220</v>
      </c>
      <c r="FAP34" s="786" t="s">
        <v>510</v>
      </c>
      <c r="FAQ34" s="787"/>
      <c r="FAR34" s="788"/>
      <c r="FAS34" s="789"/>
      <c r="FAT34" s="789"/>
      <c r="FAU34" s="790"/>
      <c r="FAV34" s="787"/>
      <c r="FAW34" s="660" t="s">
        <v>1220</v>
      </c>
      <c r="FAX34" s="786" t="s">
        <v>510</v>
      </c>
      <c r="FAY34" s="787"/>
      <c r="FAZ34" s="788"/>
      <c r="FBA34" s="789"/>
      <c r="FBB34" s="789"/>
      <c r="FBC34" s="790"/>
      <c r="FBD34" s="787"/>
      <c r="FBE34" s="660" t="s">
        <v>1220</v>
      </c>
      <c r="FBF34" s="786" t="s">
        <v>510</v>
      </c>
      <c r="FBG34" s="787"/>
      <c r="FBH34" s="788"/>
      <c r="FBI34" s="789"/>
      <c r="FBJ34" s="789"/>
      <c r="FBK34" s="790"/>
      <c r="FBL34" s="787"/>
      <c r="FBM34" s="660" t="s">
        <v>1220</v>
      </c>
      <c r="FBN34" s="786" t="s">
        <v>510</v>
      </c>
      <c r="FBO34" s="787"/>
      <c r="FBP34" s="788"/>
      <c r="FBQ34" s="789"/>
      <c r="FBR34" s="789"/>
      <c r="FBS34" s="790"/>
      <c r="FBT34" s="787"/>
      <c r="FBU34" s="660" t="s">
        <v>1220</v>
      </c>
      <c r="FBV34" s="786" t="s">
        <v>510</v>
      </c>
      <c r="FBW34" s="787"/>
      <c r="FBX34" s="788"/>
      <c r="FBY34" s="789"/>
      <c r="FBZ34" s="789"/>
      <c r="FCA34" s="790"/>
      <c r="FCB34" s="787"/>
      <c r="FCC34" s="660" t="s">
        <v>1220</v>
      </c>
      <c r="FCD34" s="786" t="s">
        <v>510</v>
      </c>
      <c r="FCE34" s="787"/>
      <c r="FCF34" s="788"/>
      <c r="FCG34" s="789"/>
      <c r="FCH34" s="789"/>
      <c r="FCI34" s="790"/>
      <c r="FCJ34" s="787"/>
      <c r="FCK34" s="660" t="s">
        <v>1220</v>
      </c>
      <c r="FCL34" s="786" t="s">
        <v>510</v>
      </c>
      <c r="FCM34" s="787"/>
      <c r="FCN34" s="788"/>
      <c r="FCO34" s="789"/>
      <c r="FCP34" s="789"/>
      <c r="FCQ34" s="790"/>
      <c r="FCR34" s="787"/>
      <c r="FCS34" s="660" t="s">
        <v>1220</v>
      </c>
      <c r="FCT34" s="786" t="s">
        <v>510</v>
      </c>
      <c r="FCU34" s="787"/>
      <c r="FCV34" s="788"/>
      <c r="FCW34" s="789"/>
      <c r="FCX34" s="789"/>
      <c r="FCY34" s="790"/>
      <c r="FCZ34" s="787"/>
      <c r="FDA34" s="660" t="s">
        <v>1220</v>
      </c>
      <c r="FDB34" s="786" t="s">
        <v>510</v>
      </c>
      <c r="FDC34" s="787"/>
      <c r="FDD34" s="788"/>
      <c r="FDE34" s="789"/>
      <c r="FDF34" s="789"/>
      <c r="FDG34" s="790"/>
      <c r="FDH34" s="787"/>
      <c r="FDI34" s="660" t="s">
        <v>1220</v>
      </c>
      <c r="FDJ34" s="786" t="s">
        <v>510</v>
      </c>
      <c r="FDK34" s="787"/>
      <c r="FDL34" s="788"/>
      <c r="FDM34" s="789"/>
      <c r="FDN34" s="789"/>
      <c r="FDO34" s="790"/>
      <c r="FDP34" s="787"/>
      <c r="FDQ34" s="660" t="s">
        <v>1220</v>
      </c>
      <c r="FDR34" s="786" t="s">
        <v>510</v>
      </c>
      <c r="FDS34" s="787"/>
      <c r="FDT34" s="788"/>
      <c r="FDU34" s="789"/>
      <c r="FDV34" s="789"/>
      <c r="FDW34" s="790"/>
      <c r="FDX34" s="787"/>
      <c r="FDY34" s="660" t="s">
        <v>1220</v>
      </c>
      <c r="FDZ34" s="786" t="s">
        <v>510</v>
      </c>
      <c r="FEA34" s="787"/>
      <c r="FEB34" s="788"/>
      <c r="FEC34" s="789"/>
      <c r="FED34" s="789"/>
      <c r="FEE34" s="790"/>
      <c r="FEF34" s="787"/>
      <c r="FEG34" s="660" t="s">
        <v>1220</v>
      </c>
      <c r="FEH34" s="786" t="s">
        <v>510</v>
      </c>
      <c r="FEI34" s="787"/>
      <c r="FEJ34" s="788"/>
      <c r="FEK34" s="789"/>
      <c r="FEL34" s="789"/>
      <c r="FEM34" s="790"/>
      <c r="FEN34" s="787"/>
      <c r="FEO34" s="660" t="s">
        <v>1220</v>
      </c>
      <c r="FEP34" s="786" t="s">
        <v>510</v>
      </c>
      <c r="FEQ34" s="787"/>
      <c r="FER34" s="788"/>
      <c r="FES34" s="789"/>
      <c r="FET34" s="789"/>
      <c r="FEU34" s="790"/>
      <c r="FEV34" s="787"/>
      <c r="FEW34" s="660" t="s">
        <v>1220</v>
      </c>
      <c r="FEX34" s="786" t="s">
        <v>510</v>
      </c>
      <c r="FEY34" s="787"/>
      <c r="FEZ34" s="788"/>
      <c r="FFA34" s="789"/>
      <c r="FFB34" s="789"/>
      <c r="FFC34" s="790"/>
      <c r="FFD34" s="787"/>
      <c r="FFE34" s="660" t="s">
        <v>1220</v>
      </c>
      <c r="FFF34" s="786" t="s">
        <v>510</v>
      </c>
      <c r="FFG34" s="787"/>
      <c r="FFH34" s="788"/>
      <c r="FFI34" s="789"/>
      <c r="FFJ34" s="789"/>
      <c r="FFK34" s="790"/>
      <c r="FFL34" s="787"/>
      <c r="FFM34" s="660" t="s">
        <v>1220</v>
      </c>
      <c r="FFN34" s="786" t="s">
        <v>510</v>
      </c>
      <c r="FFO34" s="787"/>
      <c r="FFP34" s="788"/>
      <c r="FFQ34" s="789"/>
      <c r="FFR34" s="789"/>
      <c r="FFS34" s="790"/>
      <c r="FFT34" s="787"/>
      <c r="FFU34" s="660" t="s">
        <v>1220</v>
      </c>
      <c r="FFV34" s="786" t="s">
        <v>510</v>
      </c>
      <c r="FFW34" s="787"/>
      <c r="FFX34" s="788"/>
      <c r="FFY34" s="789"/>
      <c r="FFZ34" s="789"/>
      <c r="FGA34" s="790"/>
      <c r="FGB34" s="787"/>
      <c r="FGC34" s="660" t="s">
        <v>1220</v>
      </c>
      <c r="FGD34" s="786" t="s">
        <v>510</v>
      </c>
      <c r="FGE34" s="787"/>
      <c r="FGF34" s="788"/>
      <c r="FGG34" s="789"/>
      <c r="FGH34" s="789"/>
      <c r="FGI34" s="790"/>
      <c r="FGJ34" s="787"/>
      <c r="FGK34" s="660" t="s">
        <v>1220</v>
      </c>
      <c r="FGL34" s="786" t="s">
        <v>510</v>
      </c>
      <c r="FGM34" s="787"/>
      <c r="FGN34" s="788"/>
      <c r="FGO34" s="789"/>
      <c r="FGP34" s="789"/>
      <c r="FGQ34" s="790"/>
      <c r="FGR34" s="787"/>
      <c r="FGS34" s="660" t="s">
        <v>1220</v>
      </c>
      <c r="FGT34" s="786" t="s">
        <v>510</v>
      </c>
      <c r="FGU34" s="787"/>
      <c r="FGV34" s="788"/>
      <c r="FGW34" s="789"/>
      <c r="FGX34" s="789"/>
      <c r="FGY34" s="790"/>
      <c r="FGZ34" s="787"/>
      <c r="FHA34" s="660" t="s">
        <v>1220</v>
      </c>
      <c r="FHB34" s="786" t="s">
        <v>510</v>
      </c>
      <c r="FHC34" s="787"/>
      <c r="FHD34" s="788"/>
      <c r="FHE34" s="789"/>
      <c r="FHF34" s="789"/>
      <c r="FHG34" s="790"/>
      <c r="FHH34" s="787"/>
      <c r="FHI34" s="660" t="s">
        <v>1220</v>
      </c>
      <c r="FHJ34" s="786" t="s">
        <v>510</v>
      </c>
      <c r="FHK34" s="787"/>
      <c r="FHL34" s="788"/>
      <c r="FHM34" s="789"/>
      <c r="FHN34" s="789"/>
      <c r="FHO34" s="790"/>
      <c r="FHP34" s="787"/>
      <c r="FHQ34" s="660" t="s">
        <v>1220</v>
      </c>
      <c r="FHR34" s="786" t="s">
        <v>510</v>
      </c>
      <c r="FHS34" s="787"/>
      <c r="FHT34" s="788"/>
      <c r="FHU34" s="789"/>
      <c r="FHV34" s="789"/>
      <c r="FHW34" s="790"/>
      <c r="FHX34" s="787"/>
      <c r="FHY34" s="660" t="s">
        <v>1220</v>
      </c>
      <c r="FHZ34" s="786" t="s">
        <v>510</v>
      </c>
      <c r="FIA34" s="787"/>
      <c r="FIB34" s="788"/>
      <c r="FIC34" s="789"/>
      <c r="FID34" s="789"/>
      <c r="FIE34" s="790"/>
      <c r="FIF34" s="787"/>
      <c r="FIG34" s="660" t="s">
        <v>1220</v>
      </c>
      <c r="FIH34" s="786" t="s">
        <v>510</v>
      </c>
      <c r="FII34" s="787"/>
      <c r="FIJ34" s="788"/>
      <c r="FIK34" s="789"/>
      <c r="FIL34" s="789"/>
      <c r="FIM34" s="790"/>
      <c r="FIN34" s="787"/>
      <c r="FIO34" s="660" t="s">
        <v>1220</v>
      </c>
      <c r="FIP34" s="786" t="s">
        <v>510</v>
      </c>
      <c r="FIQ34" s="787"/>
      <c r="FIR34" s="788"/>
      <c r="FIS34" s="789"/>
      <c r="FIT34" s="789"/>
      <c r="FIU34" s="790"/>
      <c r="FIV34" s="787"/>
      <c r="FIW34" s="660" t="s">
        <v>1220</v>
      </c>
      <c r="FIX34" s="786" t="s">
        <v>510</v>
      </c>
      <c r="FIY34" s="787"/>
      <c r="FIZ34" s="788"/>
      <c r="FJA34" s="789"/>
      <c r="FJB34" s="789"/>
      <c r="FJC34" s="790"/>
      <c r="FJD34" s="787"/>
      <c r="FJE34" s="660" t="s">
        <v>1220</v>
      </c>
      <c r="FJF34" s="786" t="s">
        <v>510</v>
      </c>
      <c r="FJG34" s="787"/>
      <c r="FJH34" s="788"/>
      <c r="FJI34" s="789"/>
      <c r="FJJ34" s="789"/>
      <c r="FJK34" s="790"/>
      <c r="FJL34" s="787"/>
      <c r="FJM34" s="660" t="s">
        <v>1220</v>
      </c>
      <c r="FJN34" s="786" t="s">
        <v>510</v>
      </c>
      <c r="FJO34" s="787"/>
      <c r="FJP34" s="788"/>
      <c r="FJQ34" s="789"/>
      <c r="FJR34" s="789"/>
      <c r="FJS34" s="790"/>
      <c r="FJT34" s="787"/>
      <c r="FJU34" s="660" t="s">
        <v>1220</v>
      </c>
      <c r="FJV34" s="786" t="s">
        <v>510</v>
      </c>
      <c r="FJW34" s="787"/>
      <c r="FJX34" s="788"/>
      <c r="FJY34" s="789"/>
      <c r="FJZ34" s="789"/>
      <c r="FKA34" s="790"/>
      <c r="FKB34" s="787"/>
      <c r="FKC34" s="660" t="s">
        <v>1220</v>
      </c>
      <c r="FKD34" s="786" t="s">
        <v>510</v>
      </c>
      <c r="FKE34" s="787"/>
      <c r="FKF34" s="788"/>
      <c r="FKG34" s="789"/>
      <c r="FKH34" s="789"/>
      <c r="FKI34" s="790"/>
      <c r="FKJ34" s="787"/>
      <c r="FKK34" s="660" t="s">
        <v>1220</v>
      </c>
      <c r="FKL34" s="786" t="s">
        <v>510</v>
      </c>
      <c r="FKM34" s="787"/>
      <c r="FKN34" s="788"/>
      <c r="FKO34" s="789"/>
      <c r="FKP34" s="789"/>
      <c r="FKQ34" s="790"/>
      <c r="FKR34" s="787"/>
      <c r="FKS34" s="660" t="s">
        <v>1220</v>
      </c>
      <c r="FKT34" s="786" t="s">
        <v>510</v>
      </c>
      <c r="FKU34" s="787"/>
      <c r="FKV34" s="788"/>
      <c r="FKW34" s="789"/>
      <c r="FKX34" s="789"/>
      <c r="FKY34" s="790"/>
      <c r="FKZ34" s="787"/>
      <c r="FLA34" s="660" t="s">
        <v>1220</v>
      </c>
      <c r="FLB34" s="786" t="s">
        <v>510</v>
      </c>
      <c r="FLC34" s="787"/>
      <c r="FLD34" s="788"/>
      <c r="FLE34" s="789"/>
      <c r="FLF34" s="789"/>
      <c r="FLG34" s="790"/>
      <c r="FLH34" s="787"/>
      <c r="FLI34" s="660" t="s">
        <v>1220</v>
      </c>
      <c r="FLJ34" s="786" t="s">
        <v>510</v>
      </c>
      <c r="FLK34" s="787"/>
      <c r="FLL34" s="788"/>
      <c r="FLM34" s="789"/>
      <c r="FLN34" s="789"/>
      <c r="FLO34" s="790"/>
      <c r="FLP34" s="787"/>
      <c r="FLQ34" s="660" t="s">
        <v>1220</v>
      </c>
      <c r="FLR34" s="786" t="s">
        <v>510</v>
      </c>
      <c r="FLS34" s="787"/>
      <c r="FLT34" s="788"/>
      <c r="FLU34" s="789"/>
      <c r="FLV34" s="789"/>
      <c r="FLW34" s="790"/>
      <c r="FLX34" s="787"/>
      <c r="FLY34" s="660" t="s">
        <v>1220</v>
      </c>
      <c r="FLZ34" s="786" t="s">
        <v>510</v>
      </c>
      <c r="FMA34" s="787"/>
      <c r="FMB34" s="788"/>
      <c r="FMC34" s="789"/>
      <c r="FMD34" s="789"/>
      <c r="FME34" s="790"/>
      <c r="FMF34" s="787"/>
      <c r="FMG34" s="660" t="s">
        <v>1220</v>
      </c>
      <c r="FMH34" s="786" t="s">
        <v>510</v>
      </c>
      <c r="FMI34" s="787"/>
      <c r="FMJ34" s="788"/>
      <c r="FMK34" s="789"/>
      <c r="FML34" s="789"/>
      <c r="FMM34" s="790"/>
      <c r="FMN34" s="787"/>
      <c r="FMO34" s="660" t="s">
        <v>1220</v>
      </c>
      <c r="FMP34" s="786" t="s">
        <v>510</v>
      </c>
      <c r="FMQ34" s="787"/>
      <c r="FMR34" s="788"/>
      <c r="FMS34" s="789"/>
      <c r="FMT34" s="789"/>
      <c r="FMU34" s="790"/>
      <c r="FMV34" s="787"/>
      <c r="FMW34" s="660" t="s">
        <v>1220</v>
      </c>
      <c r="FMX34" s="786" t="s">
        <v>510</v>
      </c>
      <c r="FMY34" s="787"/>
      <c r="FMZ34" s="788"/>
      <c r="FNA34" s="789"/>
      <c r="FNB34" s="789"/>
      <c r="FNC34" s="790"/>
      <c r="FND34" s="787"/>
      <c r="FNE34" s="660" t="s">
        <v>1220</v>
      </c>
      <c r="FNF34" s="786" t="s">
        <v>510</v>
      </c>
      <c r="FNG34" s="787"/>
      <c r="FNH34" s="788"/>
      <c r="FNI34" s="789"/>
      <c r="FNJ34" s="789"/>
      <c r="FNK34" s="790"/>
      <c r="FNL34" s="787"/>
      <c r="FNM34" s="660" t="s">
        <v>1220</v>
      </c>
      <c r="FNN34" s="786" t="s">
        <v>510</v>
      </c>
      <c r="FNO34" s="787"/>
      <c r="FNP34" s="788"/>
      <c r="FNQ34" s="789"/>
      <c r="FNR34" s="789"/>
      <c r="FNS34" s="790"/>
      <c r="FNT34" s="787"/>
      <c r="FNU34" s="660" t="s">
        <v>1220</v>
      </c>
      <c r="FNV34" s="786" t="s">
        <v>510</v>
      </c>
      <c r="FNW34" s="787"/>
      <c r="FNX34" s="788"/>
      <c r="FNY34" s="789"/>
      <c r="FNZ34" s="789"/>
      <c r="FOA34" s="790"/>
      <c r="FOB34" s="787"/>
      <c r="FOC34" s="660" t="s">
        <v>1220</v>
      </c>
      <c r="FOD34" s="786" t="s">
        <v>510</v>
      </c>
      <c r="FOE34" s="787"/>
      <c r="FOF34" s="788"/>
      <c r="FOG34" s="789"/>
      <c r="FOH34" s="789"/>
      <c r="FOI34" s="790"/>
      <c r="FOJ34" s="787"/>
      <c r="FOK34" s="660" t="s">
        <v>1220</v>
      </c>
      <c r="FOL34" s="786" t="s">
        <v>510</v>
      </c>
      <c r="FOM34" s="787"/>
      <c r="FON34" s="788"/>
      <c r="FOO34" s="789"/>
      <c r="FOP34" s="789"/>
      <c r="FOQ34" s="790"/>
      <c r="FOR34" s="787"/>
      <c r="FOS34" s="660" t="s">
        <v>1220</v>
      </c>
      <c r="FOT34" s="786" t="s">
        <v>510</v>
      </c>
      <c r="FOU34" s="787"/>
      <c r="FOV34" s="788"/>
      <c r="FOW34" s="789"/>
      <c r="FOX34" s="789"/>
      <c r="FOY34" s="790"/>
      <c r="FOZ34" s="787"/>
      <c r="FPA34" s="660" t="s">
        <v>1220</v>
      </c>
      <c r="FPB34" s="786" t="s">
        <v>510</v>
      </c>
      <c r="FPC34" s="787"/>
      <c r="FPD34" s="788"/>
      <c r="FPE34" s="789"/>
      <c r="FPF34" s="789"/>
      <c r="FPG34" s="790"/>
      <c r="FPH34" s="787"/>
      <c r="FPI34" s="660" t="s">
        <v>1220</v>
      </c>
      <c r="FPJ34" s="786" t="s">
        <v>510</v>
      </c>
      <c r="FPK34" s="787"/>
      <c r="FPL34" s="788"/>
      <c r="FPM34" s="789"/>
      <c r="FPN34" s="789"/>
      <c r="FPO34" s="790"/>
      <c r="FPP34" s="787"/>
      <c r="FPQ34" s="660" t="s">
        <v>1220</v>
      </c>
      <c r="FPR34" s="786" t="s">
        <v>510</v>
      </c>
      <c r="FPS34" s="787"/>
      <c r="FPT34" s="788"/>
      <c r="FPU34" s="789"/>
      <c r="FPV34" s="789"/>
      <c r="FPW34" s="790"/>
      <c r="FPX34" s="787"/>
      <c r="FPY34" s="660" t="s">
        <v>1220</v>
      </c>
      <c r="FPZ34" s="786" t="s">
        <v>510</v>
      </c>
      <c r="FQA34" s="787"/>
      <c r="FQB34" s="788"/>
      <c r="FQC34" s="789"/>
      <c r="FQD34" s="789"/>
      <c r="FQE34" s="790"/>
      <c r="FQF34" s="787"/>
      <c r="FQG34" s="660" t="s">
        <v>1220</v>
      </c>
      <c r="FQH34" s="786" t="s">
        <v>510</v>
      </c>
      <c r="FQI34" s="787"/>
      <c r="FQJ34" s="788"/>
      <c r="FQK34" s="789"/>
      <c r="FQL34" s="789"/>
      <c r="FQM34" s="790"/>
      <c r="FQN34" s="787"/>
      <c r="FQO34" s="660" t="s">
        <v>1220</v>
      </c>
      <c r="FQP34" s="786" t="s">
        <v>510</v>
      </c>
      <c r="FQQ34" s="787"/>
      <c r="FQR34" s="788"/>
      <c r="FQS34" s="789"/>
      <c r="FQT34" s="789"/>
      <c r="FQU34" s="790"/>
      <c r="FQV34" s="787"/>
      <c r="FQW34" s="660" t="s">
        <v>1220</v>
      </c>
      <c r="FQX34" s="786" t="s">
        <v>510</v>
      </c>
      <c r="FQY34" s="787"/>
      <c r="FQZ34" s="788"/>
      <c r="FRA34" s="789"/>
      <c r="FRB34" s="789"/>
      <c r="FRC34" s="790"/>
      <c r="FRD34" s="787"/>
      <c r="FRE34" s="660" t="s">
        <v>1220</v>
      </c>
      <c r="FRF34" s="786" t="s">
        <v>510</v>
      </c>
      <c r="FRG34" s="787"/>
      <c r="FRH34" s="788"/>
      <c r="FRI34" s="789"/>
      <c r="FRJ34" s="789"/>
      <c r="FRK34" s="790"/>
      <c r="FRL34" s="787"/>
      <c r="FRM34" s="660" t="s">
        <v>1220</v>
      </c>
      <c r="FRN34" s="786" t="s">
        <v>510</v>
      </c>
      <c r="FRO34" s="787"/>
      <c r="FRP34" s="788"/>
      <c r="FRQ34" s="789"/>
      <c r="FRR34" s="789"/>
      <c r="FRS34" s="790"/>
      <c r="FRT34" s="787"/>
      <c r="FRU34" s="660" t="s">
        <v>1220</v>
      </c>
      <c r="FRV34" s="786" t="s">
        <v>510</v>
      </c>
      <c r="FRW34" s="787"/>
      <c r="FRX34" s="788"/>
      <c r="FRY34" s="789"/>
      <c r="FRZ34" s="789"/>
      <c r="FSA34" s="790"/>
      <c r="FSB34" s="787"/>
      <c r="FSC34" s="660" t="s">
        <v>1220</v>
      </c>
      <c r="FSD34" s="786" t="s">
        <v>510</v>
      </c>
      <c r="FSE34" s="787"/>
      <c r="FSF34" s="788"/>
      <c r="FSG34" s="789"/>
      <c r="FSH34" s="789"/>
      <c r="FSI34" s="790"/>
      <c r="FSJ34" s="787"/>
      <c r="FSK34" s="660" t="s">
        <v>1220</v>
      </c>
      <c r="FSL34" s="786" t="s">
        <v>510</v>
      </c>
      <c r="FSM34" s="787"/>
      <c r="FSN34" s="788"/>
      <c r="FSO34" s="789"/>
      <c r="FSP34" s="789"/>
      <c r="FSQ34" s="790"/>
      <c r="FSR34" s="787"/>
      <c r="FSS34" s="660" t="s">
        <v>1220</v>
      </c>
      <c r="FST34" s="786" t="s">
        <v>510</v>
      </c>
      <c r="FSU34" s="787"/>
      <c r="FSV34" s="788"/>
      <c r="FSW34" s="789"/>
      <c r="FSX34" s="789"/>
      <c r="FSY34" s="790"/>
      <c r="FSZ34" s="787"/>
      <c r="FTA34" s="660" t="s">
        <v>1220</v>
      </c>
      <c r="FTB34" s="786" t="s">
        <v>510</v>
      </c>
      <c r="FTC34" s="787"/>
      <c r="FTD34" s="788"/>
      <c r="FTE34" s="789"/>
      <c r="FTF34" s="789"/>
      <c r="FTG34" s="790"/>
      <c r="FTH34" s="787"/>
      <c r="FTI34" s="660" t="s">
        <v>1220</v>
      </c>
      <c r="FTJ34" s="786" t="s">
        <v>510</v>
      </c>
      <c r="FTK34" s="787"/>
      <c r="FTL34" s="788"/>
      <c r="FTM34" s="789"/>
      <c r="FTN34" s="789"/>
      <c r="FTO34" s="790"/>
      <c r="FTP34" s="787"/>
      <c r="FTQ34" s="660" t="s">
        <v>1220</v>
      </c>
      <c r="FTR34" s="786" t="s">
        <v>510</v>
      </c>
      <c r="FTS34" s="787"/>
      <c r="FTT34" s="788"/>
      <c r="FTU34" s="789"/>
      <c r="FTV34" s="789"/>
      <c r="FTW34" s="790"/>
      <c r="FTX34" s="787"/>
      <c r="FTY34" s="660" t="s">
        <v>1220</v>
      </c>
      <c r="FTZ34" s="786" t="s">
        <v>510</v>
      </c>
      <c r="FUA34" s="787"/>
      <c r="FUB34" s="788"/>
      <c r="FUC34" s="789"/>
      <c r="FUD34" s="789"/>
      <c r="FUE34" s="790"/>
      <c r="FUF34" s="787"/>
      <c r="FUG34" s="660" t="s">
        <v>1220</v>
      </c>
      <c r="FUH34" s="786" t="s">
        <v>510</v>
      </c>
      <c r="FUI34" s="787"/>
      <c r="FUJ34" s="788"/>
      <c r="FUK34" s="789"/>
      <c r="FUL34" s="789"/>
      <c r="FUM34" s="790"/>
      <c r="FUN34" s="787"/>
      <c r="FUO34" s="660" t="s">
        <v>1220</v>
      </c>
      <c r="FUP34" s="786" t="s">
        <v>510</v>
      </c>
      <c r="FUQ34" s="787"/>
      <c r="FUR34" s="788"/>
      <c r="FUS34" s="789"/>
      <c r="FUT34" s="789"/>
      <c r="FUU34" s="790"/>
      <c r="FUV34" s="787"/>
      <c r="FUW34" s="660" t="s">
        <v>1220</v>
      </c>
      <c r="FUX34" s="786" t="s">
        <v>510</v>
      </c>
      <c r="FUY34" s="787"/>
      <c r="FUZ34" s="788"/>
      <c r="FVA34" s="789"/>
      <c r="FVB34" s="789"/>
      <c r="FVC34" s="790"/>
      <c r="FVD34" s="787"/>
      <c r="FVE34" s="660" t="s">
        <v>1220</v>
      </c>
      <c r="FVF34" s="786" t="s">
        <v>510</v>
      </c>
      <c r="FVG34" s="787"/>
      <c r="FVH34" s="788"/>
      <c r="FVI34" s="789"/>
      <c r="FVJ34" s="789"/>
      <c r="FVK34" s="790"/>
      <c r="FVL34" s="787"/>
      <c r="FVM34" s="660" t="s">
        <v>1220</v>
      </c>
      <c r="FVN34" s="786" t="s">
        <v>510</v>
      </c>
      <c r="FVO34" s="787"/>
      <c r="FVP34" s="788"/>
      <c r="FVQ34" s="789"/>
      <c r="FVR34" s="789"/>
      <c r="FVS34" s="790"/>
      <c r="FVT34" s="787"/>
      <c r="FVU34" s="660" t="s">
        <v>1220</v>
      </c>
      <c r="FVV34" s="786" t="s">
        <v>510</v>
      </c>
      <c r="FVW34" s="787"/>
      <c r="FVX34" s="788"/>
      <c r="FVY34" s="789"/>
      <c r="FVZ34" s="789"/>
      <c r="FWA34" s="790"/>
      <c r="FWB34" s="787"/>
      <c r="FWC34" s="660" t="s">
        <v>1220</v>
      </c>
      <c r="FWD34" s="786" t="s">
        <v>510</v>
      </c>
      <c r="FWE34" s="787"/>
      <c r="FWF34" s="788"/>
      <c r="FWG34" s="789"/>
      <c r="FWH34" s="789"/>
      <c r="FWI34" s="790"/>
      <c r="FWJ34" s="787"/>
      <c r="FWK34" s="660" t="s">
        <v>1220</v>
      </c>
      <c r="FWL34" s="786" t="s">
        <v>510</v>
      </c>
      <c r="FWM34" s="787"/>
      <c r="FWN34" s="788"/>
      <c r="FWO34" s="789"/>
      <c r="FWP34" s="789"/>
      <c r="FWQ34" s="790"/>
      <c r="FWR34" s="787"/>
      <c r="FWS34" s="660" t="s">
        <v>1220</v>
      </c>
      <c r="FWT34" s="786" t="s">
        <v>510</v>
      </c>
      <c r="FWU34" s="787"/>
      <c r="FWV34" s="788"/>
      <c r="FWW34" s="789"/>
      <c r="FWX34" s="789"/>
      <c r="FWY34" s="790"/>
      <c r="FWZ34" s="787"/>
      <c r="FXA34" s="660" t="s">
        <v>1220</v>
      </c>
      <c r="FXB34" s="786" t="s">
        <v>510</v>
      </c>
      <c r="FXC34" s="787"/>
      <c r="FXD34" s="788"/>
      <c r="FXE34" s="789"/>
      <c r="FXF34" s="789"/>
      <c r="FXG34" s="790"/>
      <c r="FXH34" s="787"/>
      <c r="FXI34" s="660" t="s">
        <v>1220</v>
      </c>
      <c r="FXJ34" s="786" t="s">
        <v>510</v>
      </c>
      <c r="FXK34" s="787"/>
      <c r="FXL34" s="788"/>
      <c r="FXM34" s="789"/>
      <c r="FXN34" s="789"/>
      <c r="FXO34" s="790"/>
      <c r="FXP34" s="787"/>
      <c r="FXQ34" s="660" t="s">
        <v>1220</v>
      </c>
      <c r="FXR34" s="786" t="s">
        <v>510</v>
      </c>
      <c r="FXS34" s="787"/>
      <c r="FXT34" s="788"/>
      <c r="FXU34" s="789"/>
      <c r="FXV34" s="789"/>
      <c r="FXW34" s="790"/>
      <c r="FXX34" s="787"/>
      <c r="FXY34" s="660" t="s">
        <v>1220</v>
      </c>
      <c r="FXZ34" s="786" t="s">
        <v>510</v>
      </c>
      <c r="FYA34" s="787"/>
      <c r="FYB34" s="788"/>
      <c r="FYC34" s="789"/>
      <c r="FYD34" s="789"/>
      <c r="FYE34" s="790"/>
      <c r="FYF34" s="787"/>
      <c r="FYG34" s="660" t="s">
        <v>1220</v>
      </c>
      <c r="FYH34" s="786" t="s">
        <v>510</v>
      </c>
      <c r="FYI34" s="787"/>
      <c r="FYJ34" s="788"/>
      <c r="FYK34" s="789"/>
      <c r="FYL34" s="789"/>
      <c r="FYM34" s="790"/>
      <c r="FYN34" s="787"/>
      <c r="FYO34" s="660" t="s">
        <v>1220</v>
      </c>
      <c r="FYP34" s="786" t="s">
        <v>510</v>
      </c>
      <c r="FYQ34" s="787"/>
      <c r="FYR34" s="788"/>
      <c r="FYS34" s="789"/>
      <c r="FYT34" s="789"/>
      <c r="FYU34" s="790"/>
      <c r="FYV34" s="787"/>
      <c r="FYW34" s="660" t="s">
        <v>1220</v>
      </c>
      <c r="FYX34" s="786" t="s">
        <v>510</v>
      </c>
      <c r="FYY34" s="787"/>
      <c r="FYZ34" s="788"/>
      <c r="FZA34" s="789"/>
      <c r="FZB34" s="789"/>
      <c r="FZC34" s="790"/>
      <c r="FZD34" s="787"/>
      <c r="FZE34" s="660" t="s">
        <v>1220</v>
      </c>
      <c r="FZF34" s="786" t="s">
        <v>510</v>
      </c>
      <c r="FZG34" s="787"/>
      <c r="FZH34" s="788"/>
      <c r="FZI34" s="789"/>
      <c r="FZJ34" s="789"/>
      <c r="FZK34" s="790"/>
      <c r="FZL34" s="787"/>
      <c r="FZM34" s="660" t="s">
        <v>1220</v>
      </c>
      <c r="FZN34" s="786" t="s">
        <v>510</v>
      </c>
      <c r="FZO34" s="787"/>
      <c r="FZP34" s="788"/>
      <c r="FZQ34" s="789"/>
      <c r="FZR34" s="789"/>
      <c r="FZS34" s="790"/>
      <c r="FZT34" s="787"/>
      <c r="FZU34" s="660" t="s">
        <v>1220</v>
      </c>
      <c r="FZV34" s="786" t="s">
        <v>510</v>
      </c>
      <c r="FZW34" s="787"/>
      <c r="FZX34" s="788"/>
      <c r="FZY34" s="789"/>
      <c r="FZZ34" s="789"/>
      <c r="GAA34" s="790"/>
      <c r="GAB34" s="787"/>
      <c r="GAC34" s="660" t="s">
        <v>1220</v>
      </c>
      <c r="GAD34" s="786" t="s">
        <v>510</v>
      </c>
      <c r="GAE34" s="787"/>
      <c r="GAF34" s="788"/>
      <c r="GAG34" s="789"/>
      <c r="GAH34" s="789"/>
      <c r="GAI34" s="790"/>
      <c r="GAJ34" s="787"/>
      <c r="GAK34" s="660" t="s">
        <v>1220</v>
      </c>
      <c r="GAL34" s="786" t="s">
        <v>510</v>
      </c>
      <c r="GAM34" s="787"/>
      <c r="GAN34" s="788"/>
      <c r="GAO34" s="789"/>
      <c r="GAP34" s="789"/>
      <c r="GAQ34" s="790"/>
      <c r="GAR34" s="787"/>
      <c r="GAS34" s="660" t="s">
        <v>1220</v>
      </c>
      <c r="GAT34" s="786" t="s">
        <v>510</v>
      </c>
      <c r="GAU34" s="787"/>
      <c r="GAV34" s="788"/>
      <c r="GAW34" s="789"/>
      <c r="GAX34" s="789"/>
      <c r="GAY34" s="790"/>
      <c r="GAZ34" s="787"/>
      <c r="GBA34" s="660" t="s">
        <v>1220</v>
      </c>
      <c r="GBB34" s="786" t="s">
        <v>510</v>
      </c>
      <c r="GBC34" s="787"/>
      <c r="GBD34" s="788"/>
      <c r="GBE34" s="789"/>
      <c r="GBF34" s="789"/>
      <c r="GBG34" s="790"/>
      <c r="GBH34" s="787"/>
      <c r="GBI34" s="660" t="s">
        <v>1220</v>
      </c>
      <c r="GBJ34" s="786" t="s">
        <v>510</v>
      </c>
      <c r="GBK34" s="787"/>
      <c r="GBL34" s="788"/>
      <c r="GBM34" s="789"/>
      <c r="GBN34" s="789"/>
      <c r="GBO34" s="790"/>
      <c r="GBP34" s="787"/>
      <c r="GBQ34" s="660" t="s">
        <v>1220</v>
      </c>
      <c r="GBR34" s="786" t="s">
        <v>510</v>
      </c>
      <c r="GBS34" s="787"/>
      <c r="GBT34" s="788"/>
      <c r="GBU34" s="789"/>
      <c r="GBV34" s="789"/>
      <c r="GBW34" s="790"/>
      <c r="GBX34" s="787"/>
      <c r="GBY34" s="660" t="s">
        <v>1220</v>
      </c>
      <c r="GBZ34" s="786" t="s">
        <v>510</v>
      </c>
      <c r="GCA34" s="787"/>
      <c r="GCB34" s="788"/>
      <c r="GCC34" s="789"/>
      <c r="GCD34" s="789"/>
      <c r="GCE34" s="790"/>
      <c r="GCF34" s="787"/>
      <c r="GCG34" s="660" t="s">
        <v>1220</v>
      </c>
      <c r="GCH34" s="786" t="s">
        <v>510</v>
      </c>
      <c r="GCI34" s="787"/>
      <c r="GCJ34" s="788"/>
      <c r="GCK34" s="789"/>
      <c r="GCL34" s="789"/>
      <c r="GCM34" s="790"/>
      <c r="GCN34" s="787"/>
      <c r="GCO34" s="660" t="s">
        <v>1220</v>
      </c>
      <c r="GCP34" s="786" t="s">
        <v>510</v>
      </c>
      <c r="GCQ34" s="787"/>
      <c r="GCR34" s="788"/>
      <c r="GCS34" s="789"/>
      <c r="GCT34" s="789"/>
      <c r="GCU34" s="790"/>
      <c r="GCV34" s="787"/>
      <c r="GCW34" s="660" t="s">
        <v>1220</v>
      </c>
      <c r="GCX34" s="786" t="s">
        <v>510</v>
      </c>
      <c r="GCY34" s="787"/>
      <c r="GCZ34" s="788"/>
      <c r="GDA34" s="789"/>
      <c r="GDB34" s="789"/>
      <c r="GDC34" s="790"/>
      <c r="GDD34" s="787"/>
      <c r="GDE34" s="660" t="s">
        <v>1220</v>
      </c>
      <c r="GDF34" s="786" t="s">
        <v>510</v>
      </c>
      <c r="GDG34" s="787"/>
      <c r="GDH34" s="788"/>
      <c r="GDI34" s="789"/>
      <c r="GDJ34" s="789"/>
      <c r="GDK34" s="790"/>
      <c r="GDL34" s="787"/>
      <c r="GDM34" s="660" t="s">
        <v>1220</v>
      </c>
      <c r="GDN34" s="786" t="s">
        <v>510</v>
      </c>
      <c r="GDO34" s="787"/>
      <c r="GDP34" s="788"/>
      <c r="GDQ34" s="789"/>
      <c r="GDR34" s="789"/>
      <c r="GDS34" s="790"/>
      <c r="GDT34" s="787"/>
      <c r="GDU34" s="660" t="s">
        <v>1220</v>
      </c>
      <c r="GDV34" s="786" t="s">
        <v>510</v>
      </c>
      <c r="GDW34" s="787"/>
      <c r="GDX34" s="788"/>
      <c r="GDY34" s="789"/>
      <c r="GDZ34" s="789"/>
      <c r="GEA34" s="790"/>
      <c r="GEB34" s="787"/>
      <c r="GEC34" s="660" t="s">
        <v>1220</v>
      </c>
      <c r="GED34" s="786" t="s">
        <v>510</v>
      </c>
      <c r="GEE34" s="787"/>
      <c r="GEF34" s="788"/>
      <c r="GEG34" s="789"/>
      <c r="GEH34" s="789"/>
      <c r="GEI34" s="790"/>
      <c r="GEJ34" s="787"/>
      <c r="GEK34" s="660" t="s">
        <v>1220</v>
      </c>
      <c r="GEL34" s="786" t="s">
        <v>510</v>
      </c>
      <c r="GEM34" s="787"/>
      <c r="GEN34" s="788"/>
      <c r="GEO34" s="789"/>
      <c r="GEP34" s="789"/>
      <c r="GEQ34" s="790"/>
      <c r="GER34" s="787"/>
      <c r="GES34" s="660" t="s">
        <v>1220</v>
      </c>
      <c r="GET34" s="786" t="s">
        <v>510</v>
      </c>
      <c r="GEU34" s="787"/>
      <c r="GEV34" s="788"/>
      <c r="GEW34" s="789"/>
      <c r="GEX34" s="789"/>
      <c r="GEY34" s="790"/>
      <c r="GEZ34" s="787"/>
      <c r="GFA34" s="660" t="s">
        <v>1220</v>
      </c>
      <c r="GFB34" s="786" t="s">
        <v>510</v>
      </c>
      <c r="GFC34" s="787"/>
      <c r="GFD34" s="788"/>
      <c r="GFE34" s="789"/>
      <c r="GFF34" s="789"/>
      <c r="GFG34" s="790"/>
      <c r="GFH34" s="787"/>
      <c r="GFI34" s="660" t="s">
        <v>1220</v>
      </c>
      <c r="GFJ34" s="786" t="s">
        <v>510</v>
      </c>
      <c r="GFK34" s="787"/>
      <c r="GFL34" s="788"/>
      <c r="GFM34" s="789"/>
      <c r="GFN34" s="789"/>
      <c r="GFO34" s="790"/>
      <c r="GFP34" s="787"/>
      <c r="GFQ34" s="660" t="s">
        <v>1220</v>
      </c>
      <c r="GFR34" s="786" t="s">
        <v>510</v>
      </c>
      <c r="GFS34" s="787"/>
      <c r="GFT34" s="788"/>
      <c r="GFU34" s="789"/>
      <c r="GFV34" s="789"/>
      <c r="GFW34" s="790"/>
      <c r="GFX34" s="787"/>
      <c r="GFY34" s="660" t="s">
        <v>1220</v>
      </c>
      <c r="GFZ34" s="786" t="s">
        <v>510</v>
      </c>
      <c r="GGA34" s="787"/>
      <c r="GGB34" s="788"/>
      <c r="GGC34" s="789"/>
      <c r="GGD34" s="789"/>
      <c r="GGE34" s="790"/>
      <c r="GGF34" s="787"/>
      <c r="GGG34" s="660" t="s">
        <v>1220</v>
      </c>
      <c r="GGH34" s="786" t="s">
        <v>510</v>
      </c>
      <c r="GGI34" s="787"/>
      <c r="GGJ34" s="788"/>
      <c r="GGK34" s="789"/>
      <c r="GGL34" s="789"/>
      <c r="GGM34" s="790"/>
      <c r="GGN34" s="787"/>
      <c r="GGO34" s="660" t="s">
        <v>1220</v>
      </c>
      <c r="GGP34" s="786" t="s">
        <v>510</v>
      </c>
      <c r="GGQ34" s="787"/>
      <c r="GGR34" s="788"/>
      <c r="GGS34" s="789"/>
      <c r="GGT34" s="789"/>
      <c r="GGU34" s="790"/>
      <c r="GGV34" s="787"/>
      <c r="GGW34" s="660" t="s">
        <v>1220</v>
      </c>
      <c r="GGX34" s="786" t="s">
        <v>510</v>
      </c>
      <c r="GGY34" s="787"/>
      <c r="GGZ34" s="788"/>
      <c r="GHA34" s="789"/>
      <c r="GHB34" s="789"/>
      <c r="GHC34" s="790"/>
      <c r="GHD34" s="787"/>
      <c r="GHE34" s="660" t="s">
        <v>1220</v>
      </c>
      <c r="GHF34" s="786" t="s">
        <v>510</v>
      </c>
      <c r="GHG34" s="787"/>
      <c r="GHH34" s="788"/>
      <c r="GHI34" s="789"/>
      <c r="GHJ34" s="789"/>
      <c r="GHK34" s="790"/>
      <c r="GHL34" s="787"/>
      <c r="GHM34" s="660" t="s">
        <v>1220</v>
      </c>
      <c r="GHN34" s="786" t="s">
        <v>510</v>
      </c>
      <c r="GHO34" s="787"/>
      <c r="GHP34" s="788"/>
      <c r="GHQ34" s="789"/>
      <c r="GHR34" s="789"/>
      <c r="GHS34" s="790"/>
      <c r="GHT34" s="787"/>
      <c r="GHU34" s="660" t="s">
        <v>1220</v>
      </c>
      <c r="GHV34" s="786" t="s">
        <v>510</v>
      </c>
      <c r="GHW34" s="787"/>
      <c r="GHX34" s="788"/>
      <c r="GHY34" s="789"/>
      <c r="GHZ34" s="789"/>
      <c r="GIA34" s="790"/>
      <c r="GIB34" s="787"/>
      <c r="GIC34" s="660" t="s">
        <v>1220</v>
      </c>
      <c r="GID34" s="786" t="s">
        <v>510</v>
      </c>
      <c r="GIE34" s="787"/>
      <c r="GIF34" s="788"/>
      <c r="GIG34" s="789"/>
      <c r="GIH34" s="789"/>
      <c r="GII34" s="790"/>
      <c r="GIJ34" s="787"/>
      <c r="GIK34" s="660" t="s">
        <v>1220</v>
      </c>
      <c r="GIL34" s="786" t="s">
        <v>510</v>
      </c>
      <c r="GIM34" s="787"/>
      <c r="GIN34" s="788"/>
      <c r="GIO34" s="789"/>
      <c r="GIP34" s="789"/>
      <c r="GIQ34" s="790"/>
      <c r="GIR34" s="787"/>
      <c r="GIS34" s="660" t="s">
        <v>1220</v>
      </c>
      <c r="GIT34" s="786" t="s">
        <v>510</v>
      </c>
      <c r="GIU34" s="787"/>
      <c r="GIV34" s="788"/>
      <c r="GIW34" s="789"/>
      <c r="GIX34" s="789"/>
      <c r="GIY34" s="790"/>
      <c r="GIZ34" s="787"/>
      <c r="GJA34" s="660" t="s">
        <v>1220</v>
      </c>
      <c r="GJB34" s="786" t="s">
        <v>510</v>
      </c>
      <c r="GJC34" s="787"/>
      <c r="GJD34" s="788"/>
      <c r="GJE34" s="789"/>
      <c r="GJF34" s="789"/>
      <c r="GJG34" s="790"/>
      <c r="GJH34" s="787"/>
      <c r="GJI34" s="660" t="s">
        <v>1220</v>
      </c>
      <c r="GJJ34" s="786" t="s">
        <v>510</v>
      </c>
      <c r="GJK34" s="787"/>
      <c r="GJL34" s="788"/>
      <c r="GJM34" s="789"/>
      <c r="GJN34" s="789"/>
      <c r="GJO34" s="790"/>
      <c r="GJP34" s="787"/>
      <c r="GJQ34" s="660" t="s">
        <v>1220</v>
      </c>
      <c r="GJR34" s="786" t="s">
        <v>510</v>
      </c>
      <c r="GJS34" s="787"/>
      <c r="GJT34" s="788"/>
      <c r="GJU34" s="789"/>
      <c r="GJV34" s="789"/>
      <c r="GJW34" s="790"/>
      <c r="GJX34" s="787"/>
      <c r="GJY34" s="660" t="s">
        <v>1220</v>
      </c>
      <c r="GJZ34" s="786" t="s">
        <v>510</v>
      </c>
      <c r="GKA34" s="787"/>
      <c r="GKB34" s="788"/>
      <c r="GKC34" s="789"/>
      <c r="GKD34" s="789"/>
      <c r="GKE34" s="790"/>
      <c r="GKF34" s="787"/>
      <c r="GKG34" s="660" t="s">
        <v>1220</v>
      </c>
      <c r="GKH34" s="786" t="s">
        <v>510</v>
      </c>
      <c r="GKI34" s="787"/>
      <c r="GKJ34" s="788"/>
      <c r="GKK34" s="789"/>
      <c r="GKL34" s="789"/>
      <c r="GKM34" s="790"/>
      <c r="GKN34" s="787"/>
      <c r="GKO34" s="660" t="s">
        <v>1220</v>
      </c>
      <c r="GKP34" s="786" t="s">
        <v>510</v>
      </c>
      <c r="GKQ34" s="787"/>
      <c r="GKR34" s="788"/>
      <c r="GKS34" s="789"/>
      <c r="GKT34" s="789"/>
      <c r="GKU34" s="790"/>
      <c r="GKV34" s="787"/>
      <c r="GKW34" s="660" t="s">
        <v>1220</v>
      </c>
      <c r="GKX34" s="786" t="s">
        <v>510</v>
      </c>
      <c r="GKY34" s="787"/>
      <c r="GKZ34" s="788"/>
      <c r="GLA34" s="789"/>
      <c r="GLB34" s="789"/>
      <c r="GLC34" s="790"/>
      <c r="GLD34" s="787"/>
      <c r="GLE34" s="660" t="s">
        <v>1220</v>
      </c>
      <c r="GLF34" s="786" t="s">
        <v>510</v>
      </c>
      <c r="GLG34" s="787"/>
      <c r="GLH34" s="788"/>
      <c r="GLI34" s="789"/>
      <c r="GLJ34" s="789"/>
      <c r="GLK34" s="790"/>
      <c r="GLL34" s="787"/>
      <c r="GLM34" s="660" t="s">
        <v>1220</v>
      </c>
      <c r="GLN34" s="786" t="s">
        <v>510</v>
      </c>
      <c r="GLO34" s="787"/>
      <c r="GLP34" s="788"/>
      <c r="GLQ34" s="789"/>
      <c r="GLR34" s="789"/>
      <c r="GLS34" s="790"/>
      <c r="GLT34" s="787"/>
      <c r="GLU34" s="660" t="s">
        <v>1220</v>
      </c>
      <c r="GLV34" s="786" t="s">
        <v>510</v>
      </c>
      <c r="GLW34" s="787"/>
      <c r="GLX34" s="788"/>
      <c r="GLY34" s="789"/>
      <c r="GLZ34" s="789"/>
      <c r="GMA34" s="790"/>
      <c r="GMB34" s="787"/>
      <c r="GMC34" s="660" t="s">
        <v>1220</v>
      </c>
      <c r="GMD34" s="786" t="s">
        <v>510</v>
      </c>
      <c r="GME34" s="787"/>
      <c r="GMF34" s="788"/>
      <c r="GMG34" s="789"/>
      <c r="GMH34" s="789"/>
      <c r="GMI34" s="790"/>
      <c r="GMJ34" s="787"/>
      <c r="GMK34" s="660" t="s">
        <v>1220</v>
      </c>
      <c r="GML34" s="786" t="s">
        <v>510</v>
      </c>
      <c r="GMM34" s="787"/>
      <c r="GMN34" s="788"/>
      <c r="GMO34" s="789"/>
      <c r="GMP34" s="789"/>
      <c r="GMQ34" s="790"/>
      <c r="GMR34" s="787"/>
      <c r="GMS34" s="660" t="s">
        <v>1220</v>
      </c>
      <c r="GMT34" s="786" t="s">
        <v>510</v>
      </c>
      <c r="GMU34" s="787"/>
      <c r="GMV34" s="788"/>
      <c r="GMW34" s="789"/>
      <c r="GMX34" s="789"/>
      <c r="GMY34" s="790"/>
      <c r="GMZ34" s="787"/>
      <c r="GNA34" s="660" t="s">
        <v>1220</v>
      </c>
      <c r="GNB34" s="786" t="s">
        <v>510</v>
      </c>
      <c r="GNC34" s="787"/>
      <c r="GND34" s="788"/>
      <c r="GNE34" s="789"/>
      <c r="GNF34" s="789"/>
      <c r="GNG34" s="790"/>
      <c r="GNH34" s="787"/>
      <c r="GNI34" s="660" t="s">
        <v>1220</v>
      </c>
      <c r="GNJ34" s="786" t="s">
        <v>510</v>
      </c>
      <c r="GNK34" s="787"/>
      <c r="GNL34" s="788"/>
      <c r="GNM34" s="789"/>
      <c r="GNN34" s="789"/>
      <c r="GNO34" s="790"/>
      <c r="GNP34" s="787"/>
      <c r="GNQ34" s="660" t="s">
        <v>1220</v>
      </c>
      <c r="GNR34" s="786" t="s">
        <v>510</v>
      </c>
      <c r="GNS34" s="787"/>
      <c r="GNT34" s="788"/>
      <c r="GNU34" s="789"/>
      <c r="GNV34" s="789"/>
      <c r="GNW34" s="790"/>
      <c r="GNX34" s="787"/>
      <c r="GNY34" s="660" t="s">
        <v>1220</v>
      </c>
      <c r="GNZ34" s="786" t="s">
        <v>510</v>
      </c>
      <c r="GOA34" s="787"/>
      <c r="GOB34" s="788"/>
      <c r="GOC34" s="789"/>
      <c r="GOD34" s="789"/>
      <c r="GOE34" s="790"/>
      <c r="GOF34" s="787"/>
      <c r="GOG34" s="660" t="s">
        <v>1220</v>
      </c>
      <c r="GOH34" s="786" t="s">
        <v>510</v>
      </c>
      <c r="GOI34" s="787"/>
      <c r="GOJ34" s="788"/>
      <c r="GOK34" s="789"/>
      <c r="GOL34" s="789"/>
      <c r="GOM34" s="790"/>
      <c r="GON34" s="787"/>
      <c r="GOO34" s="660" t="s">
        <v>1220</v>
      </c>
      <c r="GOP34" s="786" t="s">
        <v>510</v>
      </c>
      <c r="GOQ34" s="787"/>
      <c r="GOR34" s="788"/>
      <c r="GOS34" s="789"/>
      <c r="GOT34" s="789"/>
      <c r="GOU34" s="790"/>
      <c r="GOV34" s="787"/>
      <c r="GOW34" s="660" t="s">
        <v>1220</v>
      </c>
      <c r="GOX34" s="786" t="s">
        <v>510</v>
      </c>
      <c r="GOY34" s="787"/>
      <c r="GOZ34" s="788"/>
      <c r="GPA34" s="789"/>
      <c r="GPB34" s="789"/>
      <c r="GPC34" s="790"/>
      <c r="GPD34" s="787"/>
      <c r="GPE34" s="660" t="s">
        <v>1220</v>
      </c>
      <c r="GPF34" s="786" t="s">
        <v>510</v>
      </c>
      <c r="GPG34" s="787"/>
      <c r="GPH34" s="788"/>
      <c r="GPI34" s="789"/>
      <c r="GPJ34" s="789"/>
      <c r="GPK34" s="790"/>
      <c r="GPL34" s="787"/>
      <c r="GPM34" s="660" t="s">
        <v>1220</v>
      </c>
      <c r="GPN34" s="786" t="s">
        <v>510</v>
      </c>
      <c r="GPO34" s="787"/>
      <c r="GPP34" s="788"/>
      <c r="GPQ34" s="789"/>
      <c r="GPR34" s="789"/>
      <c r="GPS34" s="790"/>
      <c r="GPT34" s="787"/>
      <c r="GPU34" s="660" t="s">
        <v>1220</v>
      </c>
      <c r="GPV34" s="786" t="s">
        <v>510</v>
      </c>
      <c r="GPW34" s="787"/>
      <c r="GPX34" s="788"/>
      <c r="GPY34" s="789"/>
      <c r="GPZ34" s="789"/>
      <c r="GQA34" s="790"/>
      <c r="GQB34" s="787"/>
      <c r="GQC34" s="660" t="s">
        <v>1220</v>
      </c>
      <c r="GQD34" s="786" t="s">
        <v>510</v>
      </c>
      <c r="GQE34" s="787"/>
      <c r="GQF34" s="788"/>
      <c r="GQG34" s="789"/>
      <c r="GQH34" s="789"/>
      <c r="GQI34" s="790"/>
      <c r="GQJ34" s="787"/>
      <c r="GQK34" s="660" t="s">
        <v>1220</v>
      </c>
      <c r="GQL34" s="786" t="s">
        <v>510</v>
      </c>
      <c r="GQM34" s="787"/>
      <c r="GQN34" s="788"/>
      <c r="GQO34" s="789"/>
      <c r="GQP34" s="789"/>
      <c r="GQQ34" s="790"/>
      <c r="GQR34" s="787"/>
      <c r="GQS34" s="660" t="s">
        <v>1220</v>
      </c>
      <c r="GQT34" s="786" t="s">
        <v>510</v>
      </c>
      <c r="GQU34" s="787"/>
      <c r="GQV34" s="788"/>
      <c r="GQW34" s="789"/>
      <c r="GQX34" s="789"/>
      <c r="GQY34" s="790"/>
      <c r="GQZ34" s="787"/>
      <c r="GRA34" s="660" t="s">
        <v>1220</v>
      </c>
      <c r="GRB34" s="786" t="s">
        <v>510</v>
      </c>
      <c r="GRC34" s="787"/>
      <c r="GRD34" s="788"/>
      <c r="GRE34" s="789"/>
      <c r="GRF34" s="789"/>
      <c r="GRG34" s="790"/>
      <c r="GRH34" s="787"/>
      <c r="GRI34" s="660" t="s">
        <v>1220</v>
      </c>
      <c r="GRJ34" s="786" t="s">
        <v>510</v>
      </c>
      <c r="GRK34" s="787"/>
      <c r="GRL34" s="788"/>
      <c r="GRM34" s="789"/>
      <c r="GRN34" s="789"/>
      <c r="GRO34" s="790"/>
      <c r="GRP34" s="787"/>
      <c r="GRQ34" s="660" t="s">
        <v>1220</v>
      </c>
      <c r="GRR34" s="786" t="s">
        <v>510</v>
      </c>
      <c r="GRS34" s="787"/>
      <c r="GRT34" s="788"/>
      <c r="GRU34" s="789"/>
      <c r="GRV34" s="789"/>
      <c r="GRW34" s="790"/>
      <c r="GRX34" s="787"/>
      <c r="GRY34" s="660" t="s">
        <v>1220</v>
      </c>
      <c r="GRZ34" s="786" t="s">
        <v>510</v>
      </c>
      <c r="GSA34" s="787"/>
      <c r="GSB34" s="788"/>
      <c r="GSC34" s="789"/>
      <c r="GSD34" s="789"/>
      <c r="GSE34" s="790"/>
      <c r="GSF34" s="787"/>
      <c r="GSG34" s="660" t="s">
        <v>1220</v>
      </c>
      <c r="GSH34" s="786" t="s">
        <v>510</v>
      </c>
      <c r="GSI34" s="787"/>
      <c r="GSJ34" s="788"/>
      <c r="GSK34" s="789"/>
      <c r="GSL34" s="789"/>
      <c r="GSM34" s="790"/>
      <c r="GSN34" s="787"/>
      <c r="GSO34" s="660" t="s">
        <v>1220</v>
      </c>
      <c r="GSP34" s="786" t="s">
        <v>510</v>
      </c>
      <c r="GSQ34" s="787"/>
      <c r="GSR34" s="788"/>
      <c r="GSS34" s="789"/>
      <c r="GST34" s="789"/>
      <c r="GSU34" s="790"/>
      <c r="GSV34" s="787"/>
      <c r="GSW34" s="660" t="s">
        <v>1220</v>
      </c>
      <c r="GSX34" s="786" t="s">
        <v>510</v>
      </c>
      <c r="GSY34" s="787"/>
      <c r="GSZ34" s="788"/>
      <c r="GTA34" s="789"/>
      <c r="GTB34" s="789"/>
      <c r="GTC34" s="790"/>
      <c r="GTD34" s="787"/>
      <c r="GTE34" s="660" t="s">
        <v>1220</v>
      </c>
      <c r="GTF34" s="786" t="s">
        <v>510</v>
      </c>
      <c r="GTG34" s="787"/>
      <c r="GTH34" s="788"/>
      <c r="GTI34" s="789"/>
      <c r="GTJ34" s="789"/>
      <c r="GTK34" s="790"/>
      <c r="GTL34" s="787"/>
      <c r="GTM34" s="660" t="s">
        <v>1220</v>
      </c>
      <c r="GTN34" s="786" t="s">
        <v>510</v>
      </c>
      <c r="GTO34" s="787"/>
      <c r="GTP34" s="788"/>
      <c r="GTQ34" s="789"/>
      <c r="GTR34" s="789"/>
      <c r="GTS34" s="790"/>
      <c r="GTT34" s="787"/>
      <c r="GTU34" s="660" t="s">
        <v>1220</v>
      </c>
      <c r="GTV34" s="786" t="s">
        <v>510</v>
      </c>
      <c r="GTW34" s="787"/>
      <c r="GTX34" s="788"/>
      <c r="GTY34" s="789"/>
      <c r="GTZ34" s="789"/>
      <c r="GUA34" s="790"/>
      <c r="GUB34" s="787"/>
      <c r="GUC34" s="660" t="s">
        <v>1220</v>
      </c>
      <c r="GUD34" s="786" t="s">
        <v>510</v>
      </c>
      <c r="GUE34" s="787"/>
      <c r="GUF34" s="788"/>
      <c r="GUG34" s="789"/>
      <c r="GUH34" s="789"/>
      <c r="GUI34" s="790"/>
      <c r="GUJ34" s="787"/>
      <c r="GUK34" s="660" t="s">
        <v>1220</v>
      </c>
      <c r="GUL34" s="786" t="s">
        <v>510</v>
      </c>
      <c r="GUM34" s="787"/>
      <c r="GUN34" s="788"/>
      <c r="GUO34" s="789"/>
      <c r="GUP34" s="789"/>
      <c r="GUQ34" s="790"/>
      <c r="GUR34" s="787"/>
      <c r="GUS34" s="660" t="s">
        <v>1220</v>
      </c>
      <c r="GUT34" s="786" t="s">
        <v>510</v>
      </c>
      <c r="GUU34" s="787"/>
      <c r="GUV34" s="788"/>
      <c r="GUW34" s="789"/>
      <c r="GUX34" s="789"/>
      <c r="GUY34" s="790"/>
      <c r="GUZ34" s="787"/>
      <c r="GVA34" s="660" t="s">
        <v>1220</v>
      </c>
      <c r="GVB34" s="786" t="s">
        <v>510</v>
      </c>
      <c r="GVC34" s="787"/>
      <c r="GVD34" s="788"/>
      <c r="GVE34" s="789"/>
      <c r="GVF34" s="789"/>
      <c r="GVG34" s="790"/>
      <c r="GVH34" s="787"/>
      <c r="GVI34" s="660" t="s">
        <v>1220</v>
      </c>
      <c r="GVJ34" s="786" t="s">
        <v>510</v>
      </c>
      <c r="GVK34" s="787"/>
      <c r="GVL34" s="788"/>
      <c r="GVM34" s="789"/>
      <c r="GVN34" s="789"/>
      <c r="GVO34" s="790"/>
      <c r="GVP34" s="787"/>
      <c r="GVQ34" s="660" t="s">
        <v>1220</v>
      </c>
      <c r="GVR34" s="786" t="s">
        <v>510</v>
      </c>
      <c r="GVS34" s="787"/>
      <c r="GVT34" s="788"/>
      <c r="GVU34" s="789"/>
      <c r="GVV34" s="789"/>
      <c r="GVW34" s="790"/>
      <c r="GVX34" s="787"/>
      <c r="GVY34" s="660" t="s">
        <v>1220</v>
      </c>
      <c r="GVZ34" s="786" t="s">
        <v>510</v>
      </c>
      <c r="GWA34" s="787"/>
      <c r="GWB34" s="788"/>
      <c r="GWC34" s="789"/>
      <c r="GWD34" s="789"/>
      <c r="GWE34" s="790"/>
      <c r="GWF34" s="787"/>
      <c r="GWG34" s="660" t="s">
        <v>1220</v>
      </c>
      <c r="GWH34" s="786" t="s">
        <v>510</v>
      </c>
      <c r="GWI34" s="787"/>
      <c r="GWJ34" s="788"/>
      <c r="GWK34" s="789"/>
      <c r="GWL34" s="789"/>
      <c r="GWM34" s="790"/>
      <c r="GWN34" s="787"/>
      <c r="GWO34" s="660" t="s">
        <v>1220</v>
      </c>
      <c r="GWP34" s="786" t="s">
        <v>510</v>
      </c>
      <c r="GWQ34" s="787"/>
      <c r="GWR34" s="788"/>
      <c r="GWS34" s="789"/>
      <c r="GWT34" s="789"/>
      <c r="GWU34" s="790"/>
      <c r="GWV34" s="787"/>
      <c r="GWW34" s="660" t="s">
        <v>1220</v>
      </c>
      <c r="GWX34" s="786" t="s">
        <v>510</v>
      </c>
      <c r="GWY34" s="787"/>
      <c r="GWZ34" s="788"/>
      <c r="GXA34" s="789"/>
      <c r="GXB34" s="789"/>
      <c r="GXC34" s="790"/>
      <c r="GXD34" s="787"/>
      <c r="GXE34" s="660" t="s">
        <v>1220</v>
      </c>
      <c r="GXF34" s="786" t="s">
        <v>510</v>
      </c>
      <c r="GXG34" s="787"/>
      <c r="GXH34" s="788"/>
      <c r="GXI34" s="789"/>
      <c r="GXJ34" s="789"/>
      <c r="GXK34" s="790"/>
      <c r="GXL34" s="787"/>
      <c r="GXM34" s="660" t="s">
        <v>1220</v>
      </c>
      <c r="GXN34" s="786" t="s">
        <v>510</v>
      </c>
      <c r="GXO34" s="787"/>
      <c r="GXP34" s="788"/>
      <c r="GXQ34" s="789"/>
      <c r="GXR34" s="789"/>
      <c r="GXS34" s="790"/>
      <c r="GXT34" s="787"/>
      <c r="GXU34" s="660" t="s">
        <v>1220</v>
      </c>
      <c r="GXV34" s="786" t="s">
        <v>510</v>
      </c>
      <c r="GXW34" s="787"/>
      <c r="GXX34" s="788"/>
      <c r="GXY34" s="789"/>
      <c r="GXZ34" s="789"/>
      <c r="GYA34" s="790"/>
      <c r="GYB34" s="787"/>
      <c r="GYC34" s="660" t="s">
        <v>1220</v>
      </c>
      <c r="GYD34" s="786" t="s">
        <v>510</v>
      </c>
      <c r="GYE34" s="787"/>
      <c r="GYF34" s="788"/>
      <c r="GYG34" s="789"/>
      <c r="GYH34" s="789"/>
      <c r="GYI34" s="790"/>
      <c r="GYJ34" s="787"/>
      <c r="GYK34" s="660" t="s">
        <v>1220</v>
      </c>
      <c r="GYL34" s="786" t="s">
        <v>510</v>
      </c>
      <c r="GYM34" s="787"/>
      <c r="GYN34" s="788"/>
      <c r="GYO34" s="789"/>
      <c r="GYP34" s="789"/>
      <c r="GYQ34" s="790"/>
      <c r="GYR34" s="787"/>
      <c r="GYS34" s="660" t="s">
        <v>1220</v>
      </c>
      <c r="GYT34" s="786" t="s">
        <v>510</v>
      </c>
      <c r="GYU34" s="787"/>
      <c r="GYV34" s="788"/>
      <c r="GYW34" s="789"/>
      <c r="GYX34" s="789"/>
      <c r="GYY34" s="790"/>
      <c r="GYZ34" s="787"/>
      <c r="GZA34" s="660" t="s">
        <v>1220</v>
      </c>
      <c r="GZB34" s="786" t="s">
        <v>510</v>
      </c>
      <c r="GZC34" s="787"/>
      <c r="GZD34" s="788"/>
      <c r="GZE34" s="789"/>
      <c r="GZF34" s="789"/>
      <c r="GZG34" s="790"/>
      <c r="GZH34" s="787"/>
      <c r="GZI34" s="660" t="s">
        <v>1220</v>
      </c>
      <c r="GZJ34" s="786" t="s">
        <v>510</v>
      </c>
      <c r="GZK34" s="787"/>
      <c r="GZL34" s="788"/>
      <c r="GZM34" s="789"/>
      <c r="GZN34" s="789"/>
      <c r="GZO34" s="790"/>
      <c r="GZP34" s="787"/>
      <c r="GZQ34" s="660" t="s">
        <v>1220</v>
      </c>
      <c r="GZR34" s="786" t="s">
        <v>510</v>
      </c>
      <c r="GZS34" s="787"/>
      <c r="GZT34" s="788"/>
      <c r="GZU34" s="789"/>
      <c r="GZV34" s="789"/>
      <c r="GZW34" s="790"/>
      <c r="GZX34" s="787"/>
      <c r="GZY34" s="660" t="s">
        <v>1220</v>
      </c>
      <c r="GZZ34" s="786" t="s">
        <v>510</v>
      </c>
      <c r="HAA34" s="787"/>
      <c r="HAB34" s="788"/>
      <c r="HAC34" s="789"/>
      <c r="HAD34" s="789"/>
      <c r="HAE34" s="790"/>
      <c r="HAF34" s="787"/>
      <c r="HAG34" s="660" t="s">
        <v>1220</v>
      </c>
      <c r="HAH34" s="786" t="s">
        <v>510</v>
      </c>
      <c r="HAI34" s="787"/>
      <c r="HAJ34" s="788"/>
      <c r="HAK34" s="789"/>
      <c r="HAL34" s="789"/>
      <c r="HAM34" s="790"/>
      <c r="HAN34" s="787"/>
      <c r="HAO34" s="660" t="s">
        <v>1220</v>
      </c>
      <c r="HAP34" s="786" t="s">
        <v>510</v>
      </c>
      <c r="HAQ34" s="787"/>
      <c r="HAR34" s="788"/>
      <c r="HAS34" s="789"/>
      <c r="HAT34" s="789"/>
      <c r="HAU34" s="790"/>
      <c r="HAV34" s="787"/>
      <c r="HAW34" s="660" t="s">
        <v>1220</v>
      </c>
      <c r="HAX34" s="786" t="s">
        <v>510</v>
      </c>
      <c r="HAY34" s="787"/>
      <c r="HAZ34" s="788"/>
      <c r="HBA34" s="789"/>
      <c r="HBB34" s="789"/>
      <c r="HBC34" s="790"/>
      <c r="HBD34" s="787"/>
      <c r="HBE34" s="660" t="s">
        <v>1220</v>
      </c>
      <c r="HBF34" s="786" t="s">
        <v>510</v>
      </c>
      <c r="HBG34" s="787"/>
      <c r="HBH34" s="788"/>
      <c r="HBI34" s="789"/>
      <c r="HBJ34" s="789"/>
      <c r="HBK34" s="790"/>
      <c r="HBL34" s="787"/>
      <c r="HBM34" s="660" t="s">
        <v>1220</v>
      </c>
      <c r="HBN34" s="786" t="s">
        <v>510</v>
      </c>
      <c r="HBO34" s="787"/>
      <c r="HBP34" s="788"/>
      <c r="HBQ34" s="789"/>
      <c r="HBR34" s="789"/>
      <c r="HBS34" s="790"/>
      <c r="HBT34" s="787"/>
      <c r="HBU34" s="660" t="s">
        <v>1220</v>
      </c>
      <c r="HBV34" s="786" t="s">
        <v>510</v>
      </c>
      <c r="HBW34" s="787"/>
      <c r="HBX34" s="788"/>
      <c r="HBY34" s="789"/>
      <c r="HBZ34" s="789"/>
      <c r="HCA34" s="790"/>
      <c r="HCB34" s="787"/>
      <c r="HCC34" s="660" t="s">
        <v>1220</v>
      </c>
      <c r="HCD34" s="786" t="s">
        <v>510</v>
      </c>
      <c r="HCE34" s="787"/>
      <c r="HCF34" s="788"/>
      <c r="HCG34" s="789"/>
      <c r="HCH34" s="789"/>
      <c r="HCI34" s="790"/>
      <c r="HCJ34" s="787"/>
      <c r="HCK34" s="660" t="s">
        <v>1220</v>
      </c>
      <c r="HCL34" s="786" t="s">
        <v>510</v>
      </c>
      <c r="HCM34" s="787"/>
      <c r="HCN34" s="788"/>
      <c r="HCO34" s="789"/>
      <c r="HCP34" s="789"/>
      <c r="HCQ34" s="790"/>
      <c r="HCR34" s="787"/>
      <c r="HCS34" s="660" t="s">
        <v>1220</v>
      </c>
      <c r="HCT34" s="786" t="s">
        <v>510</v>
      </c>
      <c r="HCU34" s="787"/>
      <c r="HCV34" s="788"/>
      <c r="HCW34" s="789"/>
      <c r="HCX34" s="789"/>
      <c r="HCY34" s="790"/>
      <c r="HCZ34" s="787"/>
      <c r="HDA34" s="660" t="s">
        <v>1220</v>
      </c>
      <c r="HDB34" s="786" t="s">
        <v>510</v>
      </c>
      <c r="HDC34" s="787"/>
      <c r="HDD34" s="788"/>
      <c r="HDE34" s="789"/>
      <c r="HDF34" s="789"/>
      <c r="HDG34" s="790"/>
      <c r="HDH34" s="787"/>
      <c r="HDI34" s="660" t="s">
        <v>1220</v>
      </c>
      <c r="HDJ34" s="786" t="s">
        <v>510</v>
      </c>
      <c r="HDK34" s="787"/>
      <c r="HDL34" s="788"/>
      <c r="HDM34" s="789"/>
      <c r="HDN34" s="789"/>
      <c r="HDO34" s="790"/>
      <c r="HDP34" s="787"/>
      <c r="HDQ34" s="660" t="s">
        <v>1220</v>
      </c>
      <c r="HDR34" s="786" t="s">
        <v>510</v>
      </c>
      <c r="HDS34" s="787"/>
      <c r="HDT34" s="788"/>
      <c r="HDU34" s="789"/>
      <c r="HDV34" s="789"/>
      <c r="HDW34" s="790"/>
      <c r="HDX34" s="787"/>
      <c r="HDY34" s="660" t="s">
        <v>1220</v>
      </c>
      <c r="HDZ34" s="786" t="s">
        <v>510</v>
      </c>
      <c r="HEA34" s="787"/>
      <c r="HEB34" s="788"/>
      <c r="HEC34" s="789"/>
      <c r="HED34" s="789"/>
      <c r="HEE34" s="790"/>
      <c r="HEF34" s="787"/>
      <c r="HEG34" s="660" t="s">
        <v>1220</v>
      </c>
      <c r="HEH34" s="786" t="s">
        <v>510</v>
      </c>
      <c r="HEI34" s="787"/>
      <c r="HEJ34" s="788"/>
      <c r="HEK34" s="789"/>
      <c r="HEL34" s="789"/>
      <c r="HEM34" s="790"/>
      <c r="HEN34" s="787"/>
      <c r="HEO34" s="660" t="s">
        <v>1220</v>
      </c>
      <c r="HEP34" s="786" t="s">
        <v>510</v>
      </c>
      <c r="HEQ34" s="787"/>
      <c r="HER34" s="788"/>
      <c r="HES34" s="789"/>
      <c r="HET34" s="789"/>
      <c r="HEU34" s="790"/>
      <c r="HEV34" s="787"/>
      <c r="HEW34" s="660" t="s">
        <v>1220</v>
      </c>
      <c r="HEX34" s="786" t="s">
        <v>510</v>
      </c>
      <c r="HEY34" s="787"/>
      <c r="HEZ34" s="788"/>
      <c r="HFA34" s="789"/>
      <c r="HFB34" s="789"/>
      <c r="HFC34" s="790"/>
      <c r="HFD34" s="787"/>
      <c r="HFE34" s="660" t="s">
        <v>1220</v>
      </c>
      <c r="HFF34" s="786" t="s">
        <v>510</v>
      </c>
      <c r="HFG34" s="787"/>
      <c r="HFH34" s="788"/>
      <c r="HFI34" s="789"/>
      <c r="HFJ34" s="789"/>
      <c r="HFK34" s="790"/>
      <c r="HFL34" s="787"/>
      <c r="HFM34" s="660" t="s">
        <v>1220</v>
      </c>
      <c r="HFN34" s="786" t="s">
        <v>510</v>
      </c>
      <c r="HFO34" s="787"/>
      <c r="HFP34" s="788"/>
      <c r="HFQ34" s="789"/>
      <c r="HFR34" s="789"/>
      <c r="HFS34" s="790"/>
      <c r="HFT34" s="787"/>
      <c r="HFU34" s="660" t="s">
        <v>1220</v>
      </c>
      <c r="HFV34" s="786" t="s">
        <v>510</v>
      </c>
      <c r="HFW34" s="787"/>
      <c r="HFX34" s="788"/>
      <c r="HFY34" s="789"/>
      <c r="HFZ34" s="789"/>
      <c r="HGA34" s="790"/>
      <c r="HGB34" s="787"/>
      <c r="HGC34" s="660" t="s">
        <v>1220</v>
      </c>
      <c r="HGD34" s="786" t="s">
        <v>510</v>
      </c>
      <c r="HGE34" s="787"/>
      <c r="HGF34" s="788"/>
      <c r="HGG34" s="789"/>
      <c r="HGH34" s="789"/>
      <c r="HGI34" s="790"/>
      <c r="HGJ34" s="787"/>
      <c r="HGK34" s="660" t="s">
        <v>1220</v>
      </c>
      <c r="HGL34" s="786" t="s">
        <v>510</v>
      </c>
      <c r="HGM34" s="787"/>
      <c r="HGN34" s="788"/>
      <c r="HGO34" s="789"/>
      <c r="HGP34" s="789"/>
      <c r="HGQ34" s="790"/>
      <c r="HGR34" s="787"/>
      <c r="HGS34" s="660" t="s">
        <v>1220</v>
      </c>
      <c r="HGT34" s="786" t="s">
        <v>510</v>
      </c>
      <c r="HGU34" s="787"/>
      <c r="HGV34" s="788"/>
      <c r="HGW34" s="789"/>
      <c r="HGX34" s="789"/>
      <c r="HGY34" s="790"/>
      <c r="HGZ34" s="787"/>
      <c r="HHA34" s="660" t="s">
        <v>1220</v>
      </c>
      <c r="HHB34" s="786" t="s">
        <v>510</v>
      </c>
      <c r="HHC34" s="787"/>
      <c r="HHD34" s="788"/>
      <c r="HHE34" s="789"/>
      <c r="HHF34" s="789"/>
      <c r="HHG34" s="790"/>
      <c r="HHH34" s="787"/>
      <c r="HHI34" s="660" t="s">
        <v>1220</v>
      </c>
      <c r="HHJ34" s="786" t="s">
        <v>510</v>
      </c>
      <c r="HHK34" s="787"/>
      <c r="HHL34" s="788"/>
      <c r="HHM34" s="789"/>
      <c r="HHN34" s="789"/>
      <c r="HHO34" s="790"/>
      <c r="HHP34" s="787"/>
      <c r="HHQ34" s="660" t="s">
        <v>1220</v>
      </c>
      <c r="HHR34" s="786" t="s">
        <v>510</v>
      </c>
      <c r="HHS34" s="787"/>
      <c r="HHT34" s="788"/>
      <c r="HHU34" s="789"/>
      <c r="HHV34" s="789"/>
      <c r="HHW34" s="790"/>
      <c r="HHX34" s="787"/>
      <c r="HHY34" s="660" t="s">
        <v>1220</v>
      </c>
      <c r="HHZ34" s="786" t="s">
        <v>510</v>
      </c>
      <c r="HIA34" s="787"/>
      <c r="HIB34" s="788"/>
      <c r="HIC34" s="789"/>
      <c r="HID34" s="789"/>
      <c r="HIE34" s="790"/>
      <c r="HIF34" s="787"/>
      <c r="HIG34" s="660" t="s">
        <v>1220</v>
      </c>
      <c r="HIH34" s="786" t="s">
        <v>510</v>
      </c>
      <c r="HII34" s="787"/>
      <c r="HIJ34" s="788"/>
      <c r="HIK34" s="789"/>
      <c r="HIL34" s="789"/>
      <c r="HIM34" s="790"/>
      <c r="HIN34" s="787"/>
      <c r="HIO34" s="660" t="s">
        <v>1220</v>
      </c>
      <c r="HIP34" s="786" t="s">
        <v>510</v>
      </c>
      <c r="HIQ34" s="787"/>
      <c r="HIR34" s="788"/>
      <c r="HIS34" s="789"/>
      <c r="HIT34" s="789"/>
      <c r="HIU34" s="790"/>
      <c r="HIV34" s="787"/>
      <c r="HIW34" s="660" t="s">
        <v>1220</v>
      </c>
      <c r="HIX34" s="786" t="s">
        <v>510</v>
      </c>
      <c r="HIY34" s="787"/>
      <c r="HIZ34" s="788"/>
      <c r="HJA34" s="789"/>
      <c r="HJB34" s="789"/>
      <c r="HJC34" s="790"/>
      <c r="HJD34" s="787"/>
      <c r="HJE34" s="660" t="s">
        <v>1220</v>
      </c>
      <c r="HJF34" s="786" t="s">
        <v>510</v>
      </c>
      <c r="HJG34" s="787"/>
      <c r="HJH34" s="788"/>
      <c r="HJI34" s="789"/>
      <c r="HJJ34" s="789"/>
      <c r="HJK34" s="790"/>
      <c r="HJL34" s="787"/>
      <c r="HJM34" s="660" t="s">
        <v>1220</v>
      </c>
      <c r="HJN34" s="786" t="s">
        <v>510</v>
      </c>
      <c r="HJO34" s="787"/>
      <c r="HJP34" s="788"/>
      <c r="HJQ34" s="789"/>
      <c r="HJR34" s="789"/>
      <c r="HJS34" s="790"/>
      <c r="HJT34" s="787"/>
      <c r="HJU34" s="660" t="s">
        <v>1220</v>
      </c>
      <c r="HJV34" s="786" t="s">
        <v>510</v>
      </c>
      <c r="HJW34" s="787"/>
      <c r="HJX34" s="788"/>
      <c r="HJY34" s="789"/>
      <c r="HJZ34" s="789"/>
      <c r="HKA34" s="790"/>
      <c r="HKB34" s="787"/>
      <c r="HKC34" s="660" t="s">
        <v>1220</v>
      </c>
      <c r="HKD34" s="786" t="s">
        <v>510</v>
      </c>
      <c r="HKE34" s="787"/>
      <c r="HKF34" s="788"/>
      <c r="HKG34" s="789"/>
      <c r="HKH34" s="789"/>
      <c r="HKI34" s="790"/>
      <c r="HKJ34" s="787"/>
      <c r="HKK34" s="660" t="s">
        <v>1220</v>
      </c>
      <c r="HKL34" s="786" t="s">
        <v>510</v>
      </c>
      <c r="HKM34" s="787"/>
      <c r="HKN34" s="788"/>
      <c r="HKO34" s="789"/>
      <c r="HKP34" s="789"/>
      <c r="HKQ34" s="790"/>
      <c r="HKR34" s="787"/>
      <c r="HKS34" s="660" t="s">
        <v>1220</v>
      </c>
      <c r="HKT34" s="786" t="s">
        <v>510</v>
      </c>
      <c r="HKU34" s="787"/>
      <c r="HKV34" s="788"/>
      <c r="HKW34" s="789"/>
      <c r="HKX34" s="789"/>
      <c r="HKY34" s="790"/>
      <c r="HKZ34" s="787"/>
      <c r="HLA34" s="660" t="s">
        <v>1220</v>
      </c>
      <c r="HLB34" s="786" t="s">
        <v>510</v>
      </c>
      <c r="HLC34" s="787"/>
      <c r="HLD34" s="788"/>
      <c r="HLE34" s="789"/>
      <c r="HLF34" s="789"/>
      <c r="HLG34" s="790"/>
      <c r="HLH34" s="787"/>
      <c r="HLI34" s="660" t="s">
        <v>1220</v>
      </c>
      <c r="HLJ34" s="786" t="s">
        <v>510</v>
      </c>
      <c r="HLK34" s="787"/>
      <c r="HLL34" s="788"/>
      <c r="HLM34" s="789"/>
      <c r="HLN34" s="789"/>
      <c r="HLO34" s="790"/>
      <c r="HLP34" s="787"/>
      <c r="HLQ34" s="660" t="s">
        <v>1220</v>
      </c>
      <c r="HLR34" s="786" t="s">
        <v>510</v>
      </c>
      <c r="HLS34" s="787"/>
      <c r="HLT34" s="788"/>
      <c r="HLU34" s="789"/>
      <c r="HLV34" s="789"/>
      <c r="HLW34" s="790"/>
      <c r="HLX34" s="787"/>
      <c r="HLY34" s="660" t="s">
        <v>1220</v>
      </c>
      <c r="HLZ34" s="786" t="s">
        <v>510</v>
      </c>
      <c r="HMA34" s="787"/>
      <c r="HMB34" s="788"/>
      <c r="HMC34" s="789"/>
      <c r="HMD34" s="789"/>
      <c r="HME34" s="790"/>
      <c r="HMF34" s="787"/>
      <c r="HMG34" s="660" t="s">
        <v>1220</v>
      </c>
      <c r="HMH34" s="786" t="s">
        <v>510</v>
      </c>
      <c r="HMI34" s="787"/>
      <c r="HMJ34" s="788"/>
      <c r="HMK34" s="789"/>
      <c r="HML34" s="789"/>
      <c r="HMM34" s="790"/>
      <c r="HMN34" s="787"/>
      <c r="HMO34" s="660" t="s">
        <v>1220</v>
      </c>
      <c r="HMP34" s="786" t="s">
        <v>510</v>
      </c>
      <c r="HMQ34" s="787"/>
      <c r="HMR34" s="788"/>
      <c r="HMS34" s="789"/>
      <c r="HMT34" s="789"/>
      <c r="HMU34" s="790"/>
      <c r="HMV34" s="787"/>
      <c r="HMW34" s="660" t="s">
        <v>1220</v>
      </c>
      <c r="HMX34" s="786" t="s">
        <v>510</v>
      </c>
      <c r="HMY34" s="787"/>
      <c r="HMZ34" s="788"/>
      <c r="HNA34" s="789"/>
      <c r="HNB34" s="789"/>
      <c r="HNC34" s="790"/>
      <c r="HND34" s="787"/>
      <c r="HNE34" s="660" t="s">
        <v>1220</v>
      </c>
      <c r="HNF34" s="786" t="s">
        <v>510</v>
      </c>
      <c r="HNG34" s="787"/>
      <c r="HNH34" s="788"/>
      <c r="HNI34" s="789"/>
      <c r="HNJ34" s="789"/>
      <c r="HNK34" s="790"/>
      <c r="HNL34" s="787"/>
      <c r="HNM34" s="660" t="s">
        <v>1220</v>
      </c>
      <c r="HNN34" s="786" t="s">
        <v>510</v>
      </c>
      <c r="HNO34" s="787"/>
      <c r="HNP34" s="788"/>
      <c r="HNQ34" s="789"/>
      <c r="HNR34" s="789"/>
      <c r="HNS34" s="790"/>
      <c r="HNT34" s="787"/>
      <c r="HNU34" s="660" t="s">
        <v>1220</v>
      </c>
      <c r="HNV34" s="786" t="s">
        <v>510</v>
      </c>
      <c r="HNW34" s="787"/>
      <c r="HNX34" s="788"/>
      <c r="HNY34" s="789"/>
      <c r="HNZ34" s="789"/>
      <c r="HOA34" s="790"/>
      <c r="HOB34" s="787"/>
      <c r="HOC34" s="660" t="s">
        <v>1220</v>
      </c>
      <c r="HOD34" s="786" t="s">
        <v>510</v>
      </c>
      <c r="HOE34" s="787"/>
      <c r="HOF34" s="788"/>
      <c r="HOG34" s="789"/>
      <c r="HOH34" s="789"/>
      <c r="HOI34" s="790"/>
      <c r="HOJ34" s="787"/>
      <c r="HOK34" s="660" t="s">
        <v>1220</v>
      </c>
      <c r="HOL34" s="786" t="s">
        <v>510</v>
      </c>
      <c r="HOM34" s="787"/>
      <c r="HON34" s="788"/>
      <c r="HOO34" s="789"/>
      <c r="HOP34" s="789"/>
      <c r="HOQ34" s="790"/>
      <c r="HOR34" s="787"/>
      <c r="HOS34" s="660" t="s">
        <v>1220</v>
      </c>
      <c r="HOT34" s="786" t="s">
        <v>510</v>
      </c>
      <c r="HOU34" s="787"/>
      <c r="HOV34" s="788"/>
      <c r="HOW34" s="789"/>
      <c r="HOX34" s="789"/>
      <c r="HOY34" s="790"/>
      <c r="HOZ34" s="787"/>
      <c r="HPA34" s="660" t="s">
        <v>1220</v>
      </c>
      <c r="HPB34" s="786" t="s">
        <v>510</v>
      </c>
      <c r="HPC34" s="787"/>
      <c r="HPD34" s="788"/>
      <c r="HPE34" s="789"/>
      <c r="HPF34" s="789"/>
      <c r="HPG34" s="790"/>
      <c r="HPH34" s="787"/>
      <c r="HPI34" s="660" t="s">
        <v>1220</v>
      </c>
      <c r="HPJ34" s="786" t="s">
        <v>510</v>
      </c>
      <c r="HPK34" s="787"/>
      <c r="HPL34" s="788"/>
      <c r="HPM34" s="789"/>
      <c r="HPN34" s="789"/>
      <c r="HPO34" s="790"/>
      <c r="HPP34" s="787"/>
      <c r="HPQ34" s="660" t="s">
        <v>1220</v>
      </c>
      <c r="HPR34" s="786" t="s">
        <v>510</v>
      </c>
      <c r="HPS34" s="787"/>
      <c r="HPT34" s="788"/>
      <c r="HPU34" s="789"/>
      <c r="HPV34" s="789"/>
      <c r="HPW34" s="790"/>
      <c r="HPX34" s="787"/>
      <c r="HPY34" s="660" t="s">
        <v>1220</v>
      </c>
      <c r="HPZ34" s="786" t="s">
        <v>510</v>
      </c>
      <c r="HQA34" s="787"/>
      <c r="HQB34" s="788"/>
      <c r="HQC34" s="789"/>
      <c r="HQD34" s="789"/>
      <c r="HQE34" s="790"/>
      <c r="HQF34" s="787"/>
      <c r="HQG34" s="660" t="s">
        <v>1220</v>
      </c>
      <c r="HQH34" s="786" t="s">
        <v>510</v>
      </c>
      <c r="HQI34" s="787"/>
      <c r="HQJ34" s="788"/>
      <c r="HQK34" s="789"/>
      <c r="HQL34" s="789"/>
      <c r="HQM34" s="790"/>
      <c r="HQN34" s="787"/>
      <c r="HQO34" s="660" t="s">
        <v>1220</v>
      </c>
      <c r="HQP34" s="786" t="s">
        <v>510</v>
      </c>
      <c r="HQQ34" s="787"/>
      <c r="HQR34" s="788"/>
      <c r="HQS34" s="789"/>
      <c r="HQT34" s="789"/>
      <c r="HQU34" s="790"/>
      <c r="HQV34" s="787"/>
      <c r="HQW34" s="660" t="s">
        <v>1220</v>
      </c>
      <c r="HQX34" s="786" t="s">
        <v>510</v>
      </c>
      <c r="HQY34" s="787"/>
      <c r="HQZ34" s="788"/>
      <c r="HRA34" s="789"/>
      <c r="HRB34" s="789"/>
      <c r="HRC34" s="790"/>
      <c r="HRD34" s="787"/>
      <c r="HRE34" s="660" t="s">
        <v>1220</v>
      </c>
      <c r="HRF34" s="786" t="s">
        <v>510</v>
      </c>
      <c r="HRG34" s="787"/>
      <c r="HRH34" s="788"/>
      <c r="HRI34" s="789"/>
      <c r="HRJ34" s="789"/>
      <c r="HRK34" s="790"/>
      <c r="HRL34" s="787"/>
      <c r="HRM34" s="660" t="s">
        <v>1220</v>
      </c>
      <c r="HRN34" s="786" t="s">
        <v>510</v>
      </c>
      <c r="HRO34" s="787"/>
      <c r="HRP34" s="788"/>
      <c r="HRQ34" s="789"/>
      <c r="HRR34" s="789"/>
      <c r="HRS34" s="790"/>
      <c r="HRT34" s="787"/>
      <c r="HRU34" s="660" t="s">
        <v>1220</v>
      </c>
      <c r="HRV34" s="786" t="s">
        <v>510</v>
      </c>
      <c r="HRW34" s="787"/>
      <c r="HRX34" s="788"/>
      <c r="HRY34" s="789"/>
      <c r="HRZ34" s="789"/>
      <c r="HSA34" s="790"/>
      <c r="HSB34" s="787"/>
      <c r="HSC34" s="660" t="s">
        <v>1220</v>
      </c>
      <c r="HSD34" s="786" t="s">
        <v>510</v>
      </c>
      <c r="HSE34" s="787"/>
      <c r="HSF34" s="788"/>
      <c r="HSG34" s="789"/>
      <c r="HSH34" s="789"/>
      <c r="HSI34" s="790"/>
      <c r="HSJ34" s="787"/>
      <c r="HSK34" s="660" t="s">
        <v>1220</v>
      </c>
      <c r="HSL34" s="786" t="s">
        <v>510</v>
      </c>
      <c r="HSM34" s="787"/>
      <c r="HSN34" s="788"/>
      <c r="HSO34" s="789"/>
      <c r="HSP34" s="789"/>
      <c r="HSQ34" s="790"/>
      <c r="HSR34" s="787"/>
      <c r="HSS34" s="660" t="s">
        <v>1220</v>
      </c>
      <c r="HST34" s="786" t="s">
        <v>510</v>
      </c>
      <c r="HSU34" s="787"/>
      <c r="HSV34" s="788"/>
      <c r="HSW34" s="789"/>
      <c r="HSX34" s="789"/>
      <c r="HSY34" s="790"/>
      <c r="HSZ34" s="787"/>
      <c r="HTA34" s="660" t="s">
        <v>1220</v>
      </c>
      <c r="HTB34" s="786" t="s">
        <v>510</v>
      </c>
      <c r="HTC34" s="787"/>
      <c r="HTD34" s="788"/>
      <c r="HTE34" s="789"/>
      <c r="HTF34" s="789"/>
      <c r="HTG34" s="790"/>
      <c r="HTH34" s="787"/>
      <c r="HTI34" s="660" t="s">
        <v>1220</v>
      </c>
      <c r="HTJ34" s="786" t="s">
        <v>510</v>
      </c>
      <c r="HTK34" s="787"/>
      <c r="HTL34" s="788"/>
      <c r="HTM34" s="789"/>
      <c r="HTN34" s="789"/>
      <c r="HTO34" s="790"/>
      <c r="HTP34" s="787"/>
      <c r="HTQ34" s="660" t="s">
        <v>1220</v>
      </c>
      <c r="HTR34" s="786" t="s">
        <v>510</v>
      </c>
      <c r="HTS34" s="787"/>
      <c r="HTT34" s="788"/>
      <c r="HTU34" s="789"/>
      <c r="HTV34" s="789"/>
      <c r="HTW34" s="790"/>
      <c r="HTX34" s="787"/>
      <c r="HTY34" s="660" t="s">
        <v>1220</v>
      </c>
      <c r="HTZ34" s="786" t="s">
        <v>510</v>
      </c>
      <c r="HUA34" s="787"/>
      <c r="HUB34" s="788"/>
      <c r="HUC34" s="789"/>
      <c r="HUD34" s="789"/>
      <c r="HUE34" s="790"/>
      <c r="HUF34" s="787"/>
      <c r="HUG34" s="660" t="s">
        <v>1220</v>
      </c>
      <c r="HUH34" s="786" t="s">
        <v>510</v>
      </c>
      <c r="HUI34" s="787"/>
      <c r="HUJ34" s="788"/>
      <c r="HUK34" s="789"/>
      <c r="HUL34" s="789"/>
      <c r="HUM34" s="790"/>
      <c r="HUN34" s="787"/>
      <c r="HUO34" s="660" t="s">
        <v>1220</v>
      </c>
      <c r="HUP34" s="786" t="s">
        <v>510</v>
      </c>
      <c r="HUQ34" s="787"/>
      <c r="HUR34" s="788"/>
      <c r="HUS34" s="789"/>
      <c r="HUT34" s="789"/>
      <c r="HUU34" s="790"/>
      <c r="HUV34" s="787"/>
      <c r="HUW34" s="660" t="s">
        <v>1220</v>
      </c>
      <c r="HUX34" s="786" t="s">
        <v>510</v>
      </c>
      <c r="HUY34" s="787"/>
      <c r="HUZ34" s="788"/>
      <c r="HVA34" s="789"/>
      <c r="HVB34" s="789"/>
      <c r="HVC34" s="790"/>
      <c r="HVD34" s="787"/>
      <c r="HVE34" s="660" t="s">
        <v>1220</v>
      </c>
      <c r="HVF34" s="786" t="s">
        <v>510</v>
      </c>
      <c r="HVG34" s="787"/>
      <c r="HVH34" s="788"/>
      <c r="HVI34" s="789"/>
      <c r="HVJ34" s="789"/>
      <c r="HVK34" s="790"/>
      <c r="HVL34" s="787"/>
      <c r="HVM34" s="660" t="s">
        <v>1220</v>
      </c>
      <c r="HVN34" s="786" t="s">
        <v>510</v>
      </c>
      <c r="HVO34" s="787"/>
      <c r="HVP34" s="788"/>
      <c r="HVQ34" s="789"/>
      <c r="HVR34" s="789"/>
      <c r="HVS34" s="790"/>
      <c r="HVT34" s="787"/>
      <c r="HVU34" s="660" t="s">
        <v>1220</v>
      </c>
      <c r="HVV34" s="786" t="s">
        <v>510</v>
      </c>
      <c r="HVW34" s="787"/>
      <c r="HVX34" s="788"/>
      <c r="HVY34" s="789"/>
      <c r="HVZ34" s="789"/>
      <c r="HWA34" s="790"/>
      <c r="HWB34" s="787"/>
      <c r="HWC34" s="660" t="s">
        <v>1220</v>
      </c>
      <c r="HWD34" s="786" t="s">
        <v>510</v>
      </c>
      <c r="HWE34" s="787"/>
      <c r="HWF34" s="788"/>
      <c r="HWG34" s="789"/>
      <c r="HWH34" s="789"/>
      <c r="HWI34" s="790"/>
      <c r="HWJ34" s="787"/>
      <c r="HWK34" s="660" t="s">
        <v>1220</v>
      </c>
      <c r="HWL34" s="786" t="s">
        <v>510</v>
      </c>
      <c r="HWM34" s="787"/>
      <c r="HWN34" s="788"/>
      <c r="HWO34" s="789"/>
      <c r="HWP34" s="789"/>
      <c r="HWQ34" s="790"/>
      <c r="HWR34" s="787"/>
      <c r="HWS34" s="660" t="s">
        <v>1220</v>
      </c>
      <c r="HWT34" s="786" t="s">
        <v>510</v>
      </c>
      <c r="HWU34" s="787"/>
      <c r="HWV34" s="788"/>
      <c r="HWW34" s="789"/>
      <c r="HWX34" s="789"/>
      <c r="HWY34" s="790"/>
      <c r="HWZ34" s="787"/>
      <c r="HXA34" s="660" t="s">
        <v>1220</v>
      </c>
      <c r="HXB34" s="786" t="s">
        <v>510</v>
      </c>
      <c r="HXC34" s="787"/>
      <c r="HXD34" s="788"/>
      <c r="HXE34" s="789"/>
      <c r="HXF34" s="789"/>
      <c r="HXG34" s="790"/>
      <c r="HXH34" s="787"/>
      <c r="HXI34" s="660" t="s">
        <v>1220</v>
      </c>
      <c r="HXJ34" s="786" t="s">
        <v>510</v>
      </c>
      <c r="HXK34" s="787"/>
      <c r="HXL34" s="788"/>
      <c r="HXM34" s="789"/>
      <c r="HXN34" s="789"/>
      <c r="HXO34" s="790"/>
      <c r="HXP34" s="787"/>
      <c r="HXQ34" s="660" t="s">
        <v>1220</v>
      </c>
      <c r="HXR34" s="786" t="s">
        <v>510</v>
      </c>
      <c r="HXS34" s="787"/>
      <c r="HXT34" s="788"/>
      <c r="HXU34" s="789"/>
      <c r="HXV34" s="789"/>
      <c r="HXW34" s="790"/>
      <c r="HXX34" s="787"/>
      <c r="HXY34" s="660" t="s">
        <v>1220</v>
      </c>
      <c r="HXZ34" s="786" t="s">
        <v>510</v>
      </c>
      <c r="HYA34" s="787"/>
      <c r="HYB34" s="788"/>
      <c r="HYC34" s="789"/>
      <c r="HYD34" s="789"/>
      <c r="HYE34" s="790"/>
      <c r="HYF34" s="787"/>
      <c r="HYG34" s="660" t="s">
        <v>1220</v>
      </c>
      <c r="HYH34" s="786" t="s">
        <v>510</v>
      </c>
      <c r="HYI34" s="787"/>
      <c r="HYJ34" s="788"/>
      <c r="HYK34" s="789"/>
      <c r="HYL34" s="789"/>
      <c r="HYM34" s="790"/>
      <c r="HYN34" s="787"/>
      <c r="HYO34" s="660" t="s">
        <v>1220</v>
      </c>
      <c r="HYP34" s="786" t="s">
        <v>510</v>
      </c>
      <c r="HYQ34" s="787"/>
      <c r="HYR34" s="788"/>
      <c r="HYS34" s="789"/>
      <c r="HYT34" s="789"/>
      <c r="HYU34" s="790"/>
      <c r="HYV34" s="787"/>
      <c r="HYW34" s="660" t="s">
        <v>1220</v>
      </c>
      <c r="HYX34" s="786" t="s">
        <v>510</v>
      </c>
      <c r="HYY34" s="787"/>
      <c r="HYZ34" s="788"/>
      <c r="HZA34" s="789"/>
      <c r="HZB34" s="789"/>
      <c r="HZC34" s="790"/>
      <c r="HZD34" s="787"/>
      <c r="HZE34" s="660" t="s">
        <v>1220</v>
      </c>
      <c r="HZF34" s="786" t="s">
        <v>510</v>
      </c>
      <c r="HZG34" s="787"/>
      <c r="HZH34" s="788"/>
      <c r="HZI34" s="789"/>
      <c r="HZJ34" s="789"/>
      <c r="HZK34" s="790"/>
      <c r="HZL34" s="787"/>
      <c r="HZM34" s="660" t="s">
        <v>1220</v>
      </c>
      <c r="HZN34" s="786" t="s">
        <v>510</v>
      </c>
      <c r="HZO34" s="787"/>
      <c r="HZP34" s="788"/>
      <c r="HZQ34" s="789"/>
      <c r="HZR34" s="789"/>
      <c r="HZS34" s="790"/>
      <c r="HZT34" s="787"/>
      <c r="HZU34" s="660" t="s">
        <v>1220</v>
      </c>
      <c r="HZV34" s="786" t="s">
        <v>510</v>
      </c>
      <c r="HZW34" s="787"/>
      <c r="HZX34" s="788"/>
      <c r="HZY34" s="789"/>
      <c r="HZZ34" s="789"/>
      <c r="IAA34" s="790"/>
      <c r="IAB34" s="787"/>
      <c r="IAC34" s="660" t="s">
        <v>1220</v>
      </c>
      <c r="IAD34" s="786" t="s">
        <v>510</v>
      </c>
      <c r="IAE34" s="787"/>
      <c r="IAF34" s="788"/>
      <c r="IAG34" s="789"/>
      <c r="IAH34" s="789"/>
      <c r="IAI34" s="790"/>
      <c r="IAJ34" s="787"/>
      <c r="IAK34" s="660" t="s">
        <v>1220</v>
      </c>
      <c r="IAL34" s="786" t="s">
        <v>510</v>
      </c>
      <c r="IAM34" s="787"/>
      <c r="IAN34" s="788"/>
      <c r="IAO34" s="789"/>
      <c r="IAP34" s="789"/>
      <c r="IAQ34" s="790"/>
      <c r="IAR34" s="787"/>
      <c r="IAS34" s="660" t="s">
        <v>1220</v>
      </c>
      <c r="IAT34" s="786" t="s">
        <v>510</v>
      </c>
      <c r="IAU34" s="787"/>
      <c r="IAV34" s="788"/>
      <c r="IAW34" s="789"/>
      <c r="IAX34" s="789"/>
      <c r="IAY34" s="790"/>
      <c r="IAZ34" s="787"/>
      <c r="IBA34" s="660" t="s">
        <v>1220</v>
      </c>
      <c r="IBB34" s="786" t="s">
        <v>510</v>
      </c>
      <c r="IBC34" s="787"/>
      <c r="IBD34" s="788"/>
      <c r="IBE34" s="789"/>
      <c r="IBF34" s="789"/>
      <c r="IBG34" s="790"/>
      <c r="IBH34" s="787"/>
      <c r="IBI34" s="660" t="s">
        <v>1220</v>
      </c>
      <c r="IBJ34" s="786" t="s">
        <v>510</v>
      </c>
      <c r="IBK34" s="787"/>
      <c r="IBL34" s="788"/>
      <c r="IBM34" s="789"/>
      <c r="IBN34" s="789"/>
      <c r="IBO34" s="790"/>
      <c r="IBP34" s="787"/>
      <c r="IBQ34" s="660" t="s">
        <v>1220</v>
      </c>
      <c r="IBR34" s="786" t="s">
        <v>510</v>
      </c>
      <c r="IBS34" s="787"/>
      <c r="IBT34" s="788"/>
      <c r="IBU34" s="789"/>
      <c r="IBV34" s="789"/>
      <c r="IBW34" s="790"/>
      <c r="IBX34" s="787"/>
      <c r="IBY34" s="660" t="s">
        <v>1220</v>
      </c>
      <c r="IBZ34" s="786" t="s">
        <v>510</v>
      </c>
      <c r="ICA34" s="787"/>
      <c r="ICB34" s="788"/>
      <c r="ICC34" s="789"/>
      <c r="ICD34" s="789"/>
      <c r="ICE34" s="790"/>
      <c r="ICF34" s="787"/>
      <c r="ICG34" s="660" t="s">
        <v>1220</v>
      </c>
      <c r="ICH34" s="786" t="s">
        <v>510</v>
      </c>
      <c r="ICI34" s="787"/>
      <c r="ICJ34" s="788"/>
      <c r="ICK34" s="789"/>
      <c r="ICL34" s="789"/>
      <c r="ICM34" s="790"/>
      <c r="ICN34" s="787"/>
      <c r="ICO34" s="660" t="s">
        <v>1220</v>
      </c>
      <c r="ICP34" s="786" t="s">
        <v>510</v>
      </c>
      <c r="ICQ34" s="787"/>
      <c r="ICR34" s="788"/>
      <c r="ICS34" s="789"/>
      <c r="ICT34" s="789"/>
      <c r="ICU34" s="790"/>
      <c r="ICV34" s="787"/>
      <c r="ICW34" s="660" t="s">
        <v>1220</v>
      </c>
      <c r="ICX34" s="786" t="s">
        <v>510</v>
      </c>
      <c r="ICY34" s="787"/>
      <c r="ICZ34" s="788"/>
      <c r="IDA34" s="789"/>
      <c r="IDB34" s="789"/>
      <c r="IDC34" s="790"/>
      <c r="IDD34" s="787"/>
      <c r="IDE34" s="660" t="s">
        <v>1220</v>
      </c>
      <c r="IDF34" s="786" t="s">
        <v>510</v>
      </c>
      <c r="IDG34" s="787"/>
      <c r="IDH34" s="788"/>
      <c r="IDI34" s="789"/>
      <c r="IDJ34" s="789"/>
      <c r="IDK34" s="790"/>
      <c r="IDL34" s="787"/>
      <c r="IDM34" s="660" t="s">
        <v>1220</v>
      </c>
      <c r="IDN34" s="786" t="s">
        <v>510</v>
      </c>
      <c r="IDO34" s="787"/>
      <c r="IDP34" s="788"/>
      <c r="IDQ34" s="789"/>
      <c r="IDR34" s="789"/>
      <c r="IDS34" s="790"/>
      <c r="IDT34" s="787"/>
      <c r="IDU34" s="660" t="s">
        <v>1220</v>
      </c>
      <c r="IDV34" s="786" t="s">
        <v>510</v>
      </c>
      <c r="IDW34" s="787"/>
      <c r="IDX34" s="788"/>
      <c r="IDY34" s="789"/>
      <c r="IDZ34" s="789"/>
      <c r="IEA34" s="790"/>
      <c r="IEB34" s="787"/>
      <c r="IEC34" s="660" t="s">
        <v>1220</v>
      </c>
      <c r="IED34" s="786" t="s">
        <v>510</v>
      </c>
      <c r="IEE34" s="787"/>
      <c r="IEF34" s="788"/>
      <c r="IEG34" s="789"/>
      <c r="IEH34" s="789"/>
      <c r="IEI34" s="790"/>
      <c r="IEJ34" s="787"/>
      <c r="IEK34" s="660" t="s">
        <v>1220</v>
      </c>
      <c r="IEL34" s="786" t="s">
        <v>510</v>
      </c>
      <c r="IEM34" s="787"/>
      <c r="IEN34" s="788"/>
      <c r="IEO34" s="789"/>
      <c r="IEP34" s="789"/>
      <c r="IEQ34" s="790"/>
      <c r="IER34" s="787"/>
      <c r="IES34" s="660" t="s">
        <v>1220</v>
      </c>
      <c r="IET34" s="786" t="s">
        <v>510</v>
      </c>
      <c r="IEU34" s="787"/>
      <c r="IEV34" s="788"/>
      <c r="IEW34" s="789"/>
      <c r="IEX34" s="789"/>
      <c r="IEY34" s="790"/>
      <c r="IEZ34" s="787"/>
      <c r="IFA34" s="660" t="s">
        <v>1220</v>
      </c>
      <c r="IFB34" s="786" t="s">
        <v>510</v>
      </c>
      <c r="IFC34" s="787"/>
      <c r="IFD34" s="788"/>
      <c r="IFE34" s="789"/>
      <c r="IFF34" s="789"/>
      <c r="IFG34" s="790"/>
      <c r="IFH34" s="787"/>
      <c r="IFI34" s="660" t="s">
        <v>1220</v>
      </c>
      <c r="IFJ34" s="786" t="s">
        <v>510</v>
      </c>
      <c r="IFK34" s="787"/>
      <c r="IFL34" s="788"/>
      <c r="IFM34" s="789"/>
      <c r="IFN34" s="789"/>
      <c r="IFO34" s="790"/>
      <c r="IFP34" s="787"/>
      <c r="IFQ34" s="660" t="s">
        <v>1220</v>
      </c>
      <c r="IFR34" s="786" t="s">
        <v>510</v>
      </c>
      <c r="IFS34" s="787"/>
      <c r="IFT34" s="788"/>
      <c r="IFU34" s="789"/>
      <c r="IFV34" s="789"/>
      <c r="IFW34" s="790"/>
      <c r="IFX34" s="787"/>
      <c r="IFY34" s="660" t="s">
        <v>1220</v>
      </c>
      <c r="IFZ34" s="786" t="s">
        <v>510</v>
      </c>
      <c r="IGA34" s="787"/>
      <c r="IGB34" s="788"/>
      <c r="IGC34" s="789"/>
      <c r="IGD34" s="789"/>
      <c r="IGE34" s="790"/>
      <c r="IGF34" s="787"/>
      <c r="IGG34" s="660" t="s">
        <v>1220</v>
      </c>
      <c r="IGH34" s="786" t="s">
        <v>510</v>
      </c>
      <c r="IGI34" s="787"/>
      <c r="IGJ34" s="788"/>
      <c r="IGK34" s="789"/>
      <c r="IGL34" s="789"/>
      <c r="IGM34" s="790"/>
      <c r="IGN34" s="787"/>
      <c r="IGO34" s="660" t="s">
        <v>1220</v>
      </c>
      <c r="IGP34" s="786" t="s">
        <v>510</v>
      </c>
      <c r="IGQ34" s="787"/>
      <c r="IGR34" s="788"/>
      <c r="IGS34" s="789"/>
      <c r="IGT34" s="789"/>
      <c r="IGU34" s="790"/>
      <c r="IGV34" s="787"/>
      <c r="IGW34" s="660" t="s">
        <v>1220</v>
      </c>
      <c r="IGX34" s="786" t="s">
        <v>510</v>
      </c>
      <c r="IGY34" s="787"/>
      <c r="IGZ34" s="788"/>
      <c r="IHA34" s="789"/>
      <c r="IHB34" s="789"/>
      <c r="IHC34" s="790"/>
      <c r="IHD34" s="787"/>
      <c r="IHE34" s="660" t="s">
        <v>1220</v>
      </c>
      <c r="IHF34" s="786" t="s">
        <v>510</v>
      </c>
      <c r="IHG34" s="787"/>
      <c r="IHH34" s="788"/>
      <c r="IHI34" s="789"/>
      <c r="IHJ34" s="789"/>
      <c r="IHK34" s="790"/>
      <c r="IHL34" s="787"/>
      <c r="IHM34" s="660" t="s">
        <v>1220</v>
      </c>
      <c r="IHN34" s="786" t="s">
        <v>510</v>
      </c>
      <c r="IHO34" s="787"/>
      <c r="IHP34" s="788"/>
      <c r="IHQ34" s="789"/>
      <c r="IHR34" s="789"/>
      <c r="IHS34" s="790"/>
      <c r="IHT34" s="787"/>
      <c r="IHU34" s="660" t="s">
        <v>1220</v>
      </c>
      <c r="IHV34" s="786" t="s">
        <v>510</v>
      </c>
      <c r="IHW34" s="787"/>
      <c r="IHX34" s="788"/>
      <c r="IHY34" s="789"/>
      <c r="IHZ34" s="789"/>
      <c r="IIA34" s="790"/>
      <c r="IIB34" s="787"/>
      <c r="IIC34" s="660" t="s">
        <v>1220</v>
      </c>
      <c r="IID34" s="786" t="s">
        <v>510</v>
      </c>
      <c r="IIE34" s="787"/>
      <c r="IIF34" s="788"/>
      <c r="IIG34" s="789"/>
      <c r="IIH34" s="789"/>
      <c r="III34" s="790"/>
      <c r="IIJ34" s="787"/>
      <c r="IIK34" s="660" t="s">
        <v>1220</v>
      </c>
      <c r="IIL34" s="786" t="s">
        <v>510</v>
      </c>
      <c r="IIM34" s="787"/>
      <c r="IIN34" s="788"/>
      <c r="IIO34" s="789"/>
      <c r="IIP34" s="789"/>
      <c r="IIQ34" s="790"/>
      <c r="IIR34" s="787"/>
      <c r="IIS34" s="660" t="s">
        <v>1220</v>
      </c>
      <c r="IIT34" s="786" t="s">
        <v>510</v>
      </c>
      <c r="IIU34" s="787"/>
      <c r="IIV34" s="788"/>
      <c r="IIW34" s="789"/>
      <c r="IIX34" s="789"/>
      <c r="IIY34" s="790"/>
      <c r="IIZ34" s="787"/>
      <c r="IJA34" s="660" t="s">
        <v>1220</v>
      </c>
      <c r="IJB34" s="786" t="s">
        <v>510</v>
      </c>
      <c r="IJC34" s="787"/>
      <c r="IJD34" s="788"/>
      <c r="IJE34" s="789"/>
      <c r="IJF34" s="789"/>
      <c r="IJG34" s="790"/>
      <c r="IJH34" s="787"/>
      <c r="IJI34" s="660" t="s">
        <v>1220</v>
      </c>
      <c r="IJJ34" s="786" t="s">
        <v>510</v>
      </c>
      <c r="IJK34" s="787"/>
      <c r="IJL34" s="788"/>
      <c r="IJM34" s="789"/>
      <c r="IJN34" s="789"/>
      <c r="IJO34" s="790"/>
      <c r="IJP34" s="787"/>
      <c r="IJQ34" s="660" t="s">
        <v>1220</v>
      </c>
      <c r="IJR34" s="786" t="s">
        <v>510</v>
      </c>
      <c r="IJS34" s="787"/>
      <c r="IJT34" s="788"/>
      <c r="IJU34" s="789"/>
      <c r="IJV34" s="789"/>
      <c r="IJW34" s="790"/>
      <c r="IJX34" s="787"/>
      <c r="IJY34" s="660" t="s">
        <v>1220</v>
      </c>
      <c r="IJZ34" s="786" t="s">
        <v>510</v>
      </c>
      <c r="IKA34" s="787"/>
      <c r="IKB34" s="788"/>
      <c r="IKC34" s="789"/>
      <c r="IKD34" s="789"/>
      <c r="IKE34" s="790"/>
      <c r="IKF34" s="787"/>
      <c r="IKG34" s="660" t="s">
        <v>1220</v>
      </c>
      <c r="IKH34" s="786" t="s">
        <v>510</v>
      </c>
      <c r="IKI34" s="787"/>
      <c r="IKJ34" s="788"/>
      <c r="IKK34" s="789"/>
      <c r="IKL34" s="789"/>
      <c r="IKM34" s="790"/>
      <c r="IKN34" s="787"/>
      <c r="IKO34" s="660" t="s">
        <v>1220</v>
      </c>
      <c r="IKP34" s="786" t="s">
        <v>510</v>
      </c>
      <c r="IKQ34" s="787"/>
      <c r="IKR34" s="788"/>
      <c r="IKS34" s="789"/>
      <c r="IKT34" s="789"/>
      <c r="IKU34" s="790"/>
      <c r="IKV34" s="787"/>
      <c r="IKW34" s="660" t="s">
        <v>1220</v>
      </c>
      <c r="IKX34" s="786" t="s">
        <v>510</v>
      </c>
      <c r="IKY34" s="787"/>
      <c r="IKZ34" s="788"/>
      <c r="ILA34" s="789"/>
      <c r="ILB34" s="789"/>
      <c r="ILC34" s="790"/>
      <c r="ILD34" s="787"/>
      <c r="ILE34" s="660" t="s">
        <v>1220</v>
      </c>
      <c r="ILF34" s="786" t="s">
        <v>510</v>
      </c>
      <c r="ILG34" s="787"/>
      <c r="ILH34" s="788"/>
      <c r="ILI34" s="789"/>
      <c r="ILJ34" s="789"/>
      <c r="ILK34" s="790"/>
      <c r="ILL34" s="787"/>
      <c r="ILM34" s="660" t="s">
        <v>1220</v>
      </c>
      <c r="ILN34" s="786" t="s">
        <v>510</v>
      </c>
      <c r="ILO34" s="787"/>
      <c r="ILP34" s="788"/>
      <c r="ILQ34" s="789"/>
      <c r="ILR34" s="789"/>
      <c r="ILS34" s="790"/>
      <c r="ILT34" s="787"/>
      <c r="ILU34" s="660" t="s">
        <v>1220</v>
      </c>
      <c r="ILV34" s="786" t="s">
        <v>510</v>
      </c>
      <c r="ILW34" s="787"/>
      <c r="ILX34" s="788"/>
      <c r="ILY34" s="789"/>
      <c r="ILZ34" s="789"/>
      <c r="IMA34" s="790"/>
      <c r="IMB34" s="787"/>
      <c r="IMC34" s="660" t="s">
        <v>1220</v>
      </c>
      <c r="IMD34" s="786" t="s">
        <v>510</v>
      </c>
      <c r="IME34" s="787"/>
      <c r="IMF34" s="788"/>
      <c r="IMG34" s="789"/>
      <c r="IMH34" s="789"/>
      <c r="IMI34" s="790"/>
      <c r="IMJ34" s="787"/>
      <c r="IMK34" s="660" t="s">
        <v>1220</v>
      </c>
      <c r="IML34" s="786" t="s">
        <v>510</v>
      </c>
      <c r="IMM34" s="787"/>
      <c r="IMN34" s="788"/>
      <c r="IMO34" s="789"/>
      <c r="IMP34" s="789"/>
      <c r="IMQ34" s="790"/>
      <c r="IMR34" s="787"/>
      <c r="IMS34" s="660" t="s">
        <v>1220</v>
      </c>
      <c r="IMT34" s="786" t="s">
        <v>510</v>
      </c>
      <c r="IMU34" s="787"/>
      <c r="IMV34" s="788"/>
      <c r="IMW34" s="789"/>
      <c r="IMX34" s="789"/>
      <c r="IMY34" s="790"/>
      <c r="IMZ34" s="787"/>
      <c r="INA34" s="660" t="s">
        <v>1220</v>
      </c>
      <c r="INB34" s="786" t="s">
        <v>510</v>
      </c>
      <c r="INC34" s="787"/>
      <c r="IND34" s="788"/>
      <c r="INE34" s="789"/>
      <c r="INF34" s="789"/>
      <c r="ING34" s="790"/>
      <c r="INH34" s="787"/>
      <c r="INI34" s="660" t="s">
        <v>1220</v>
      </c>
      <c r="INJ34" s="786" t="s">
        <v>510</v>
      </c>
      <c r="INK34" s="787"/>
      <c r="INL34" s="788"/>
      <c r="INM34" s="789"/>
      <c r="INN34" s="789"/>
      <c r="INO34" s="790"/>
      <c r="INP34" s="787"/>
      <c r="INQ34" s="660" t="s">
        <v>1220</v>
      </c>
      <c r="INR34" s="786" t="s">
        <v>510</v>
      </c>
      <c r="INS34" s="787"/>
      <c r="INT34" s="788"/>
      <c r="INU34" s="789"/>
      <c r="INV34" s="789"/>
      <c r="INW34" s="790"/>
      <c r="INX34" s="787"/>
      <c r="INY34" s="660" t="s">
        <v>1220</v>
      </c>
      <c r="INZ34" s="786" t="s">
        <v>510</v>
      </c>
      <c r="IOA34" s="787"/>
      <c r="IOB34" s="788"/>
      <c r="IOC34" s="789"/>
      <c r="IOD34" s="789"/>
      <c r="IOE34" s="790"/>
      <c r="IOF34" s="787"/>
      <c r="IOG34" s="660" t="s">
        <v>1220</v>
      </c>
      <c r="IOH34" s="786" t="s">
        <v>510</v>
      </c>
      <c r="IOI34" s="787"/>
      <c r="IOJ34" s="788"/>
      <c r="IOK34" s="789"/>
      <c r="IOL34" s="789"/>
      <c r="IOM34" s="790"/>
      <c r="ION34" s="787"/>
      <c r="IOO34" s="660" t="s">
        <v>1220</v>
      </c>
      <c r="IOP34" s="786" t="s">
        <v>510</v>
      </c>
      <c r="IOQ34" s="787"/>
      <c r="IOR34" s="788"/>
      <c r="IOS34" s="789"/>
      <c r="IOT34" s="789"/>
      <c r="IOU34" s="790"/>
      <c r="IOV34" s="787"/>
      <c r="IOW34" s="660" t="s">
        <v>1220</v>
      </c>
      <c r="IOX34" s="786" t="s">
        <v>510</v>
      </c>
      <c r="IOY34" s="787"/>
      <c r="IOZ34" s="788"/>
      <c r="IPA34" s="789"/>
      <c r="IPB34" s="789"/>
      <c r="IPC34" s="790"/>
      <c r="IPD34" s="787"/>
      <c r="IPE34" s="660" t="s">
        <v>1220</v>
      </c>
      <c r="IPF34" s="786" t="s">
        <v>510</v>
      </c>
      <c r="IPG34" s="787"/>
      <c r="IPH34" s="788"/>
      <c r="IPI34" s="789"/>
      <c r="IPJ34" s="789"/>
      <c r="IPK34" s="790"/>
      <c r="IPL34" s="787"/>
      <c r="IPM34" s="660" t="s">
        <v>1220</v>
      </c>
      <c r="IPN34" s="786" t="s">
        <v>510</v>
      </c>
      <c r="IPO34" s="787"/>
      <c r="IPP34" s="788"/>
      <c r="IPQ34" s="789"/>
      <c r="IPR34" s="789"/>
      <c r="IPS34" s="790"/>
      <c r="IPT34" s="787"/>
      <c r="IPU34" s="660" t="s">
        <v>1220</v>
      </c>
      <c r="IPV34" s="786" t="s">
        <v>510</v>
      </c>
      <c r="IPW34" s="787"/>
      <c r="IPX34" s="788"/>
      <c r="IPY34" s="789"/>
      <c r="IPZ34" s="789"/>
      <c r="IQA34" s="790"/>
      <c r="IQB34" s="787"/>
      <c r="IQC34" s="660" t="s">
        <v>1220</v>
      </c>
      <c r="IQD34" s="786" t="s">
        <v>510</v>
      </c>
      <c r="IQE34" s="787"/>
      <c r="IQF34" s="788"/>
      <c r="IQG34" s="789"/>
      <c r="IQH34" s="789"/>
      <c r="IQI34" s="790"/>
      <c r="IQJ34" s="787"/>
      <c r="IQK34" s="660" t="s">
        <v>1220</v>
      </c>
      <c r="IQL34" s="786" t="s">
        <v>510</v>
      </c>
      <c r="IQM34" s="787"/>
      <c r="IQN34" s="788"/>
      <c r="IQO34" s="789"/>
      <c r="IQP34" s="789"/>
      <c r="IQQ34" s="790"/>
      <c r="IQR34" s="787"/>
      <c r="IQS34" s="660" t="s">
        <v>1220</v>
      </c>
      <c r="IQT34" s="786" t="s">
        <v>510</v>
      </c>
      <c r="IQU34" s="787"/>
      <c r="IQV34" s="788"/>
      <c r="IQW34" s="789"/>
      <c r="IQX34" s="789"/>
      <c r="IQY34" s="790"/>
      <c r="IQZ34" s="787"/>
      <c r="IRA34" s="660" t="s">
        <v>1220</v>
      </c>
      <c r="IRB34" s="786" t="s">
        <v>510</v>
      </c>
      <c r="IRC34" s="787"/>
      <c r="IRD34" s="788"/>
      <c r="IRE34" s="789"/>
      <c r="IRF34" s="789"/>
      <c r="IRG34" s="790"/>
      <c r="IRH34" s="787"/>
      <c r="IRI34" s="660" t="s">
        <v>1220</v>
      </c>
      <c r="IRJ34" s="786" t="s">
        <v>510</v>
      </c>
      <c r="IRK34" s="787"/>
      <c r="IRL34" s="788"/>
      <c r="IRM34" s="789"/>
      <c r="IRN34" s="789"/>
      <c r="IRO34" s="790"/>
      <c r="IRP34" s="787"/>
      <c r="IRQ34" s="660" t="s">
        <v>1220</v>
      </c>
      <c r="IRR34" s="786" t="s">
        <v>510</v>
      </c>
      <c r="IRS34" s="787"/>
      <c r="IRT34" s="788"/>
      <c r="IRU34" s="789"/>
      <c r="IRV34" s="789"/>
      <c r="IRW34" s="790"/>
      <c r="IRX34" s="787"/>
      <c r="IRY34" s="660" t="s">
        <v>1220</v>
      </c>
      <c r="IRZ34" s="786" t="s">
        <v>510</v>
      </c>
      <c r="ISA34" s="787"/>
      <c r="ISB34" s="788"/>
      <c r="ISC34" s="789"/>
      <c r="ISD34" s="789"/>
      <c r="ISE34" s="790"/>
      <c r="ISF34" s="787"/>
      <c r="ISG34" s="660" t="s">
        <v>1220</v>
      </c>
      <c r="ISH34" s="786" t="s">
        <v>510</v>
      </c>
      <c r="ISI34" s="787"/>
      <c r="ISJ34" s="788"/>
      <c r="ISK34" s="789"/>
      <c r="ISL34" s="789"/>
      <c r="ISM34" s="790"/>
      <c r="ISN34" s="787"/>
      <c r="ISO34" s="660" t="s">
        <v>1220</v>
      </c>
      <c r="ISP34" s="786" t="s">
        <v>510</v>
      </c>
      <c r="ISQ34" s="787"/>
      <c r="ISR34" s="788"/>
      <c r="ISS34" s="789"/>
      <c r="IST34" s="789"/>
      <c r="ISU34" s="790"/>
      <c r="ISV34" s="787"/>
      <c r="ISW34" s="660" t="s">
        <v>1220</v>
      </c>
      <c r="ISX34" s="786" t="s">
        <v>510</v>
      </c>
      <c r="ISY34" s="787"/>
      <c r="ISZ34" s="788"/>
      <c r="ITA34" s="789"/>
      <c r="ITB34" s="789"/>
      <c r="ITC34" s="790"/>
      <c r="ITD34" s="787"/>
      <c r="ITE34" s="660" t="s">
        <v>1220</v>
      </c>
      <c r="ITF34" s="786" t="s">
        <v>510</v>
      </c>
      <c r="ITG34" s="787"/>
      <c r="ITH34" s="788"/>
      <c r="ITI34" s="789"/>
      <c r="ITJ34" s="789"/>
      <c r="ITK34" s="790"/>
      <c r="ITL34" s="787"/>
      <c r="ITM34" s="660" t="s">
        <v>1220</v>
      </c>
      <c r="ITN34" s="786" t="s">
        <v>510</v>
      </c>
      <c r="ITO34" s="787"/>
      <c r="ITP34" s="788"/>
      <c r="ITQ34" s="789"/>
      <c r="ITR34" s="789"/>
      <c r="ITS34" s="790"/>
      <c r="ITT34" s="787"/>
      <c r="ITU34" s="660" t="s">
        <v>1220</v>
      </c>
      <c r="ITV34" s="786" t="s">
        <v>510</v>
      </c>
      <c r="ITW34" s="787"/>
      <c r="ITX34" s="788"/>
      <c r="ITY34" s="789"/>
      <c r="ITZ34" s="789"/>
      <c r="IUA34" s="790"/>
      <c r="IUB34" s="787"/>
      <c r="IUC34" s="660" t="s">
        <v>1220</v>
      </c>
      <c r="IUD34" s="786" t="s">
        <v>510</v>
      </c>
      <c r="IUE34" s="787"/>
      <c r="IUF34" s="788"/>
      <c r="IUG34" s="789"/>
      <c r="IUH34" s="789"/>
      <c r="IUI34" s="790"/>
      <c r="IUJ34" s="787"/>
      <c r="IUK34" s="660" t="s">
        <v>1220</v>
      </c>
      <c r="IUL34" s="786" t="s">
        <v>510</v>
      </c>
      <c r="IUM34" s="787"/>
      <c r="IUN34" s="788"/>
      <c r="IUO34" s="789"/>
      <c r="IUP34" s="789"/>
      <c r="IUQ34" s="790"/>
      <c r="IUR34" s="787"/>
      <c r="IUS34" s="660" t="s">
        <v>1220</v>
      </c>
      <c r="IUT34" s="786" t="s">
        <v>510</v>
      </c>
      <c r="IUU34" s="787"/>
      <c r="IUV34" s="788"/>
      <c r="IUW34" s="789"/>
      <c r="IUX34" s="789"/>
      <c r="IUY34" s="790"/>
      <c r="IUZ34" s="787"/>
      <c r="IVA34" s="660" t="s">
        <v>1220</v>
      </c>
      <c r="IVB34" s="786" t="s">
        <v>510</v>
      </c>
      <c r="IVC34" s="787"/>
      <c r="IVD34" s="788"/>
      <c r="IVE34" s="789"/>
      <c r="IVF34" s="789"/>
      <c r="IVG34" s="790"/>
      <c r="IVH34" s="787"/>
      <c r="IVI34" s="660" t="s">
        <v>1220</v>
      </c>
      <c r="IVJ34" s="786" t="s">
        <v>510</v>
      </c>
      <c r="IVK34" s="787"/>
      <c r="IVL34" s="788"/>
      <c r="IVM34" s="789"/>
      <c r="IVN34" s="789"/>
      <c r="IVO34" s="790"/>
      <c r="IVP34" s="787"/>
      <c r="IVQ34" s="660" t="s">
        <v>1220</v>
      </c>
      <c r="IVR34" s="786" t="s">
        <v>510</v>
      </c>
      <c r="IVS34" s="787"/>
      <c r="IVT34" s="788"/>
      <c r="IVU34" s="789"/>
      <c r="IVV34" s="789"/>
      <c r="IVW34" s="790"/>
      <c r="IVX34" s="787"/>
      <c r="IVY34" s="660" t="s">
        <v>1220</v>
      </c>
      <c r="IVZ34" s="786" t="s">
        <v>510</v>
      </c>
      <c r="IWA34" s="787"/>
      <c r="IWB34" s="788"/>
      <c r="IWC34" s="789"/>
      <c r="IWD34" s="789"/>
      <c r="IWE34" s="790"/>
      <c r="IWF34" s="787"/>
      <c r="IWG34" s="660" t="s">
        <v>1220</v>
      </c>
      <c r="IWH34" s="786" t="s">
        <v>510</v>
      </c>
      <c r="IWI34" s="787"/>
      <c r="IWJ34" s="788"/>
      <c r="IWK34" s="789"/>
      <c r="IWL34" s="789"/>
      <c r="IWM34" s="790"/>
      <c r="IWN34" s="787"/>
      <c r="IWO34" s="660" t="s">
        <v>1220</v>
      </c>
      <c r="IWP34" s="786" t="s">
        <v>510</v>
      </c>
      <c r="IWQ34" s="787"/>
      <c r="IWR34" s="788"/>
      <c r="IWS34" s="789"/>
      <c r="IWT34" s="789"/>
      <c r="IWU34" s="790"/>
      <c r="IWV34" s="787"/>
      <c r="IWW34" s="660" t="s">
        <v>1220</v>
      </c>
      <c r="IWX34" s="786" t="s">
        <v>510</v>
      </c>
      <c r="IWY34" s="787"/>
      <c r="IWZ34" s="788"/>
      <c r="IXA34" s="789"/>
      <c r="IXB34" s="789"/>
      <c r="IXC34" s="790"/>
      <c r="IXD34" s="787"/>
      <c r="IXE34" s="660" t="s">
        <v>1220</v>
      </c>
      <c r="IXF34" s="786" t="s">
        <v>510</v>
      </c>
      <c r="IXG34" s="787"/>
      <c r="IXH34" s="788"/>
      <c r="IXI34" s="789"/>
      <c r="IXJ34" s="789"/>
      <c r="IXK34" s="790"/>
      <c r="IXL34" s="787"/>
      <c r="IXM34" s="660" t="s">
        <v>1220</v>
      </c>
      <c r="IXN34" s="786" t="s">
        <v>510</v>
      </c>
      <c r="IXO34" s="787"/>
      <c r="IXP34" s="788"/>
      <c r="IXQ34" s="789"/>
      <c r="IXR34" s="789"/>
      <c r="IXS34" s="790"/>
      <c r="IXT34" s="787"/>
      <c r="IXU34" s="660" t="s">
        <v>1220</v>
      </c>
      <c r="IXV34" s="786" t="s">
        <v>510</v>
      </c>
      <c r="IXW34" s="787"/>
      <c r="IXX34" s="788"/>
      <c r="IXY34" s="789"/>
      <c r="IXZ34" s="789"/>
      <c r="IYA34" s="790"/>
      <c r="IYB34" s="787"/>
      <c r="IYC34" s="660" t="s">
        <v>1220</v>
      </c>
      <c r="IYD34" s="786" t="s">
        <v>510</v>
      </c>
      <c r="IYE34" s="787"/>
      <c r="IYF34" s="788"/>
      <c r="IYG34" s="789"/>
      <c r="IYH34" s="789"/>
      <c r="IYI34" s="790"/>
      <c r="IYJ34" s="787"/>
      <c r="IYK34" s="660" t="s">
        <v>1220</v>
      </c>
      <c r="IYL34" s="786" t="s">
        <v>510</v>
      </c>
      <c r="IYM34" s="787"/>
      <c r="IYN34" s="788"/>
      <c r="IYO34" s="789"/>
      <c r="IYP34" s="789"/>
      <c r="IYQ34" s="790"/>
      <c r="IYR34" s="787"/>
      <c r="IYS34" s="660" t="s">
        <v>1220</v>
      </c>
      <c r="IYT34" s="786" t="s">
        <v>510</v>
      </c>
      <c r="IYU34" s="787"/>
      <c r="IYV34" s="788"/>
      <c r="IYW34" s="789"/>
      <c r="IYX34" s="789"/>
      <c r="IYY34" s="790"/>
      <c r="IYZ34" s="787"/>
      <c r="IZA34" s="660" t="s">
        <v>1220</v>
      </c>
      <c r="IZB34" s="786" t="s">
        <v>510</v>
      </c>
      <c r="IZC34" s="787"/>
      <c r="IZD34" s="788"/>
      <c r="IZE34" s="789"/>
      <c r="IZF34" s="789"/>
      <c r="IZG34" s="790"/>
      <c r="IZH34" s="787"/>
      <c r="IZI34" s="660" t="s">
        <v>1220</v>
      </c>
      <c r="IZJ34" s="786" t="s">
        <v>510</v>
      </c>
      <c r="IZK34" s="787"/>
      <c r="IZL34" s="788"/>
      <c r="IZM34" s="789"/>
      <c r="IZN34" s="789"/>
      <c r="IZO34" s="790"/>
      <c r="IZP34" s="787"/>
      <c r="IZQ34" s="660" t="s">
        <v>1220</v>
      </c>
      <c r="IZR34" s="786" t="s">
        <v>510</v>
      </c>
      <c r="IZS34" s="787"/>
      <c r="IZT34" s="788"/>
      <c r="IZU34" s="789"/>
      <c r="IZV34" s="789"/>
      <c r="IZW34" s="790"/>
      <c r="IZX34" s="787"/>
      <c r="IZY34" s="660" t="s">
        <v>1220</v>
      </c>
      <c r="IZZ34" s="786" t="s">
        <v>510</v>
      </c>
      <c r="JAA34" s="787"/>
      <c r="JAB34" s="788"/>
      <c r="JAC34" s="789"/>
      <c r="JAD34" s="789"/>
      <c r="JAE34" s="790"/>
      <c r="JAF34" s="787"/>
      <c r="JAG34" s="660" t="s">
        <v>1220</v>
      </c>
      <c r="JAH34" s="786" t="s">
        <v>510</v>
      </c>
      <c r="JAI34" s="787"/>
      <c r="JAJ34" s="788"/>
      <c r="JAK34" s="789"/>
      <c r="JAL34" s="789"/>
      <c r="JAM34" s="790"/>
      <c r="JAN34" s="787"/>
      <c r="JAO34" s="660" t="s">
        <v>1220</v>
      </c>
      <c r="JAP34" s="786" t="s">
        <v>510</v>
      </c>
      <c r="JAQ34" s="787"/>
      <c r="JAR34" s="788"/>
      <c r="JAS34" s="789"/>
      <c r="JAT34" s="789"/>
      <c r="JAU34" s="790"/>
      <c r="JAV34" s="787"/>
      <c r="JAW34" s="660" t="s">
        <v>1220</v>
      </c>
      <c r="JAX34" s="786" t="s">
        <v>510</v>
      </c>
      <c r="JAY34" s="787"/>
      <c r="JAZ34" s="788"/>
      <c r="JBA34" s="789"/>
      <c r="JBB34" s="789"/>
      <c r="JBC34" s="790"/>
      <c r="JBD34" s="787"/>
      <c r="JBE34" s="660" t="s">
        <v>1220</v>
      </c>
      <c r="JBF34" s="786" t="s">
        <v>510</v>
      </c>
      <c r="JBG34" s="787"/>
      <c r="JBH34" s="788"/>
      <c r="JBI34" s="789"/>
      <c r="JBJ34" s="789"/>
      <c r="JBK34" s="790"/>
      <c r="JBL34" s="787"/>
      <c r="JBM34" s="660" t="s">
        <v>1220</v>
      </c>
      <c r="JBN34" s="786" t="s">
        <v>510</v>
      </c>
      <c r="JBO34" s="787"/>
      <c r="JBP34" s="788"/>
      <c r="JBQ34" s="789"/>
      <c r="JBR34" s="789"/>
      <c r="JBS34" s="790"/>
      <c r="JBT34" s="787"/>
      <c r="JBU34" s="660" t="s">
        <v>1220</v>
      </c>
      <c r="JBV34" s="786" t="s">
        <v>510</v>
      </c>
      <c r="JBW34" s="787"/>
      <c r="JBX34" s="788"/>
      <c r="JBY34" s="789"/>
      <c r="JBZ34" s="789"/>
      <c r="JCA34" s="790"/>
      <c r="JCB34" s="787"/>
      <c r="JCC34" s="660" t="s">
        <v>1220</v>
      </c>
      <c r="JCD34" s="786" t="s">
        <v>510</v>
      </c>
      <c r="JCE34" s="787"/>
      <c r="JCF34" s="788"/>
      <c r="JCG34" s="789"/>
      <c r="JCH34" s="789"/>
      <c r="JCI34" s="790"/>
      <c r="JCJ34" s="787"/>
      <c r="JCK34" s="660" t="s">
        <v>1220</v>
      </c>
      <c r="JCL34" s="786" t="s">
        <v>510</v>
      </c>
      <c r="JCM34" s="787"/>
      <c r="JCN34" s="788"/>
      <c r="JCO34" s="789"/>
      <c r="JCP34" s="789"/>
      <c r="JCQ34" s="790"/>
      <c r="JCR34" s="787"/>
      <c r="JCS34" s="660" t="s">
        <v>1220</v>
      </c>
      <c r="JCT34" s="786" t="s">
        <v>510</v>
      </c>
      <c r="JCU34" s="787"/>
      <c r="JCV34" s="788"/>
      <c r="JCW34" s="789"/>
      <c r="JCX34" s="789"/>
      <c r="JCY34" s="790"/>
      <c r="JCZ34" s="787"/>
      <c r="JDA34" s="660" t="s">
        <v>1220</v>
      </c>
      <c r="JDB34" s="786" t="s">
        <v>510</v>
      </c>
      <c r="JDC34" s="787"/>
      <c r="JDD34" s="788"/>
      <c r="JDE34" s="789"/>
      <c r="JDF34" s="789"/>
      <c r="JDG34" s="790"/>
      <c r="JDH34" s="787"/>
      <c r="JDI34" s="660" t="s">
        <v>1220</v>
      </c>
      <c r="JDJ34" s="786" t="s">
        <v>510</v>
      </c>
      <c r="JDK34" s="787"/>
      <c r="JDL34" s="788"/>
      <c r="JDM34" s="789"/>
      <c r="JDN34" s="789"/>
      <c r="JDO34" s="790"/>
      <c r="JDP34" s="787"/>
      <c r="JDQ34" s="660" t="s">
        <v>1220</v>
      </c>
      <c r="JDR34" s="786" t="s">
        <v>510</v>
      </c>
      <c r="JDS34" s="787"/>
      <c r="JDT34" s="788"/>
      <c r="JDU34" s="789"/>
      <c r="JDV34" s="789"/>
      <c r="JDW34" s="790"/>
      <c r="JDX34" s="787"/>
      <c r="JDY34" s="660" t="s">
        <v>1220</v>
      </c>
      <c r="JDZ34" s="786" t="s">
        <v>510</v>
      </c>
      <c r="JEA34" s="787"/>
      <c r="JEB34" s="788"/>
      <c r="JEC34" s="789"/>
      <c r="JED34" s="789"/>
      <c r="JEE34" s="790"/>
      <c r="JEF34" s="787"/>
      <c r="JEG34" s="660" t="s">
        <v>1220</v>
      </c>
      <c r="JEH34" s="786" t="s">
        <v>510</v>
      </c>
      <c r="JEI34" s="787"/>
      <c r="JEJ34" s="788"/>
      <c r="JEK34" s="789"/>
      <c r="JEL34" s="789"/>
      <c r="JEM34" s="790"/>
      <c r="JEN34" s="787"/>
      <c r="JEO34" s="660" t="s">
        <v>1220</v>
      </c>
      <c r="JEP34" s="786" t="s">
        <v>510</v>
      </c>
      <c r="JEQ34" s="787"/>
      <c r="JER34" s="788"/>
      <c r="JES34" s="789"/>
      <c r="JET34" s="789"/>
      <c r="JEU34" s="790"/>
      <c r="JEV34" s="787"/>
      <c r="JEW34" s="660" t="s">
        <v>1220</v>
      </c>
      <c r="JEX34" s="786" t="s">
        <v>510</v>
      </c>
      <c r="JEY34" s="787"/>
      <c r="JEZ34" s="788"/>
      <c r="JFA34" s="789"/>
      <c r="JFB34" s="789"/>
      <c r="JFC34" s="790"/>
      <c r="JFD34" s="787"/>
      <c r="JFE34" s="660" t="s">
        <v>1220</v>
      </c>
      <c r="JFF34" s="786" t="s">
        <v>510</v>
      </c>
      <c r="JFG34" s="787"/>
      <c r="JFH34" s="788"/>
      <c r="JFI34" s="789"/>
      <c r="JFJ34" s="789"/>
      <c r="JFK34" s="790"/>
      <c r="JFL34" s="787"/>
      <c r="JFM34" s="660" t="s">
        <v>1220</v>
      </c>
      <c r="JFN34" s="786" t="s">
        <v>510</v>
      </c>
      <c r="JFO34" s="787"/>
      <c r="JFP34" s="788"/>
      <c r="JFQ34" s="789"/>
      <c r="JFR34" s="789"/>
      <c r="JFS34" s="790"/>
      <c r="JFT34" s="787"/>
      <c r="JFU34" s="660" t="s">
        <v>1220</v>
      </c>
      <c r="JFV34" s="786" t="s">
        <v>510</v>
      </c>
      <c r="JFW34" s="787"/>
      <c r="JFX34" s="788"/>
      <c r="JFY34" s="789"/>
      <c r="JFZ34" s="789"/>
      <c r="JGA34" s="790"/>
      <c r="JGB34" s="787"/>
      <c r="JGC34" s="660" t="s">
        <v>1220</v>
      </c>
      <c r="JGD34" s="786" t="s">
        <v>510</v>
      </c>
      <c r="JGE34" s="787"/>
      <c r="JGF34" s="788"/>
      <c r="JGG34" s="789"/>
      <c r="JGH34" s="789"/>
      <c r="JGI34" s="790"/>
      <c r="JGJ34" s="787"/>
      <c r="JGK34" s="660" t="s">
        <v>1220</v>
      </c>
      <c r="JGL34" s="786" t="s">
        <v>510</v>
      </c>
      <c r="JGM34" s="787"/>
      <c r="JGN34" s="788"/>
      <c r="JGO34" s="789"/>
      <c r="JGP34" s="789"/>
      <c r="JGQ34" s="790"/>
      <c r="JGR34" s="787"/>
      <c r="JGS34" s="660" t="s">
        <v>1220</v>
      </c>
      <c r="JGT34" s="786" t="s">
        <v>510</v>
      </c>
      <c r="JGU34" s="787"/>
      <c r="JGV34" s="788"/>
      <c r="JGW34" s="789"/>
      <c r="JGX34" s="789"/>
      <c r="JGY34" s="790"/>
      <c r="JGZ34" s="787"/>
      <c r="JHA34" s="660" t="s">
        <v>1220</v>
      </c>
      <c r="JHB34" s="786" t="s">
        <v>510</v>
      </c>
      <c r="JHC34" s="787"/>
      <c r="JHD34" s="788"/>
      <c r="JHE34" s="789"/>
      <c r="JHF34" s="789"/>
      <c r="JHG34" s="790"/>
      <c r="JHH34" s="787"/>
      <c r="JHI34" s="660" t="s">
        <v>1220</v>
      </c>
      <c r="JHJ34" s="786" t="s">
        <v>510</v>
      </c>
      <c r="JHK34" s="787"/>
      <c r="JHL34" s="788"/>
      <c r="JHM34" s="789"/>
      <c r="JHN34" s="789"/>
      <c r="JHO34" s="790"/>
      <c r="JHP34" s="787"/>
      <c r="JHQ34" s="660" t="s">
        <v>1220</v>
      </c>
      <c r="JHR34" s="786" t="s">
        <v>510</v>
      </c>
      <c r="JHS34" s="787"/>
      <c r="JHT34" s="788"/>
      <c r="JHU34" s="789"/>
      <c r="JHV34" s="789"/>
      <c r="JHW34" s="790"/>
      <c r="JHX34" s="787"/>
      <c r="JHY34" s="660" t="s">
        <v>1220</v>
      </c>
      <c r="JHZ34" s="786" t="s">
        <v>510</v>
      </c>
      <c r="JIA34" s="787"/>
      <c r="JIB34" s="788"/>
      <c r="JIC34" s="789"/>
      <c r="JID34" s="789"/>
      <c r="JIE34" s="790"/>
      <c r="JIF34" s="787"/>
      <c r="JIG34" s="660" t="s">
        <v>1220</v>
      </c>
      <c r="JIH34" s="786" t="s">
        <v>510</v>
      </c>
      <c r="JII34" s="787"/>
      <c r="JIJ34" s="788"/>
      <c r="JIK34" s="789"/>
      <c r="JIL34" s="789"/>
      <c r="JIM34" s="790"/>
      <c r="JIN34" s="787"/>
      <c r="JIO34" s="660" t="s">
        <v>1220</v>
      </c>
      <c r="JIP34" s="786" t="s">
        <v>510</v>
      </c>
      <c r="JIQ34" s="787"/>
      <c r="JIR34" s="788"/>
      <c r="JIS34" s="789"/>
      <c r="JIT34" s="789"/>
      <c r="JIU34" s="790"/>
      <c r="JIV34" s="787"/>
      <c r="JIW34" s="660" t="s">
        <v>1220</v>
      </c>
      <c r="JIX34" s="786" t="s">
        <v>510</v>
      </c>
      <c r="JIY34" s="787"/>
      <c r="JIZ34" s="788"/>
      <c r="JJA34" s="789"/>
      <c r="JJB34" s="789"/>
      <c r="JJC34" s="790"/>
      <c r="JJD34" s="787"/>
      <c r="JJE34" s="660" t="s">
        <v>1220</v>
      </c>
      <c r="JJF34" s="786" t="s">
        <v>510</v>
      </c>
      <c r="JJG34" s="787"/>
      <c r="JJH34" s="788"/>
      <c r="JJI34" s="789"/>
      <c r="JJJ34" s="789"/>
      <c r="JJK34" s="790"/>
      <c r="JJL34" s="787"/>
      <c r="JJM34" s="660" t="s">
        <v>1220</v>
      </c>
      <c r="JJN34" s="786" t="s">
        <v>510</v>
      </c>
      <c r="JJO34" s="787"/>
      <c r="JJP34" s="788"/>
      <c r="JJQ34" s="789"/>
      <c r="JJR34" s="789"/>
      <c r="JJS34" s="790"/>
      <c r="JJT34" s="787"/>
      <c r="JJU34" s="660" t="s">
        <v>1220</v>
      </c>
      <c r="JJV34" s="786" t="s">
        <v>510</v>
      </c>
      <c r="JJW34" s="787"/>
      <c r="JJX34" s="788"/>
      <c r="JJY34" s="789"/>
      <c r="JJZ34" s="789"/>
      <c r="JKA34" s="790"/>
      <c r="JKB34" s="787"/>
      <c r="JKC34" s="660" t="s">
        <v>1220</v>
      </c>
      <c r="JKD34" s="786" t="s">
        <v>510</v>
      </c>
      <c r="JKE34" s="787"/>
      <c r="JKF34" s="788"/>
      <c r="JKG34" s="789"/>
      <c r="JKH34" s="789"/>
      <c r="JKI34" s="790"/>
      <c r="JKJ34" s="787"/>
      <c r="JKK34" s="660" t="s">
        <v>1220</v>
      </c>
      <c r="JKL34" s="786" t="s">
        <v>510</v>
      </c>
      <c r="JKM34" s="787"/>
      <c r="JKN34" s="788"/>
      <c r="JKO34" s="789"/>
      <c r="JKP34" s="789"/>
      <c r="JKQ34" s="790"/>
      <c r="JKR34" s="787"/>
      <c r="JKS34" s="660" t="s">
        <v>1220</v>
      </c>
      <c r="JKT34" s="786" t="s">
        <v>510</v>
      </c>
      <c r="JKU34" s="787"/>
      <c r="JKV34" s="788"/>
      <c r="JKW34" s="789"/>
      <c r="JKX34" s="789"/>
      <c r="JKY34" s="790"/>
      <c r="JKZ34" s="787"/>
      <c r="JLA34" s="660" t="s">
        <v>1220</v>
      </c>
      <c r="JLB34" s="786" t="s">
        <v>510</v>
      </c>
      <c r="JLC34" s="787"/>
      <c r="JLD34" s="788"/>
      <c r="JLE34" s="789"/>
      <c r="JLF34" s="789"/>
      <c r="JLG34" s="790"/>
      <c r="JLH34" s="787"/>
      <c r="JLI34" s="660" t="s">
        <v>1220</v>
      </c>
      <c r="JLJ34" s="786" t="s">
        <v>510</v>
      </c>
      <c r="JLK34" s="787"/>
      <c r="JLL34" s="788"/>
      <c r="JLM34" s="789"/>
      <c r="JLN34" s="789"/>
      <c r="JLO34" s="790"/>
      <c r="JLP34" s="787"/>
      <c r="JLQ34" s="660" t="s">
        <v>1220</v>
      </c>
      <c r="JLR34" s="786" t="s">
        <v>510</v>
      </c>
      <c r="JLS34" s="787"/>
      <c r="JLT34" s="788"/>
      <c r="JLU34" s="789"/>
      <c r="JLV34" s="789"/>
      <c r="JLW34" s="790"/>
      <c r="JLX34" s="787"/>
      <c r="JLY34" s="660" t="s">
        <v>1220</v>
      </c>
      <c r="JLZ34" s="786" t="s">
        <v>510</v>
      </c>
      <c r="JMA34" s="787"/>
      <c r="JMB34" s="788"/>
      <c r="JMC34" s="789"/>
      <c r="JMD34" s="789"/>
      <c r="JME34" s="790"/>
      <c r="JMF34" s="787"/>
      <c r="JMG34" s="660" t="s">
        <v>1220</v>
      </c>
      <c r="JMH34" s="786" t="s">
        <v>510</v>
      </c>
      <c r="JMI34" s="787"/>
      <c r="JMJ34" s="788"/>
      <c r="JMK34" s="789"/>
      <c r="JML34" s="789"/>
      <c r="JMM34" s="790"/>
      <c r="JMN34" s="787"/>
      <c r="JMO34" s="660" t="s">
        <v>1220</v>
      </c>
      <c r="JMP34" s="786" t="s">
        <v>510</v>
      </c>
      <c r="JMQ34" s="787"/>
      <c r="JMR34" s="788"/>
      <c r="JMS34" s="789"/>
      <c r="JMT34" s="789"/>
      <c r="JMU34" s="790"/>
      <c r="JMV34" s="787"/>
      <c r="JMW34" s="660" t="s">
        <v>1220</v>
      </c>
      <c r="JMX34" s="786" t="s">
        <v>510</v>
      </c>
      <c r="JMY34" s="787"/>
      <c r="JMZ34" s="788"/>
      <c r="JNA34" s="789"/>
      <c r="JNB34" s="789"/>
      <c r="JNC34" s="790"/>
      <c r="JND34" s="787"/>
      <c r="JNE34" s="660" t="s">
        <v>1220</v>
      </c>
      <c r="JNF34" s="786" t="s">
        <v>510</v>
      </c>
      <c r="JNG34" s="787"/>
      <c r="JNH34" s="788"/>
      <c r="JNI34" s="789"/>
      <c r="JNJ34" s="789"/>
      <c r="JNK34" s="790"/>
      <c r="JNL34" s="787"/>
      <c r="JNM34" s="660" t="s">
        <v>1220</v>
      </c>
      <c r="JNN34" s="786" t="s">
        <v>510</v>
      </c>
      <c r="JNO34" s="787"/>
      <c r="JNP34" s="788"/>
      <c r="JNQ34" s="789"/>
      <c r="JNR34" s="789"/>
      <c r="JNS34" s="790"/>
      <c r="JNT34" s="787"/>
      <c r="JNU34" s="660" t="s">
        <v>1220</v>
      </c>
      <c r="JNV34" s="786" t="s">
        <v>510</v>
      </c>
      <c r="JNW34" s="787"/>
      <c r="JNX34" s="788"/>
      <c r="JNY34" s="789"/>
      <c r="JNZ34" s="789"/>
      <c r="JOA34" s="790"/>
      <c r="JOB34" s="787"/>
      <c r="JOC34" s="660" t="s">
        <v>1220</v>
      </c>
      <c r="JOD34" s="786" t="s">
        <v>510</v>
      </c>
      <c r="JOE34" s="787"/>
      <c r="JOF34" s="788"/>
      <c r="JOG34" s="789"/>
      <c r="JOH34" s="789"/>
      <c r="JOI34" s="790"/>
      <c r="JOJ34" s="787"/>
      <c r="JOK34" s="660" t="s">
        <v>1220</v>
      </c>
      <c r="JOL34" s="786" t="s">
        <v>510</v>
      </c>
      <c r="JOM34" s="787"/>
      <c r="JON34" s="788"/>
      <c r="JOO34" s="789"/>
      <c r="JOP34" s="789"/>
      <c r="JOQ34" s="790"/>
      <c r="JOR34" s="787"/>
      <c r="JOS34" s="660" t="s">
        <v>1220</v>
      </c>
      <c r="JOT34" s="786" t="s">
        <v>510</v>
      </c>
      <c r="JOU34" s="787"/>
      <c r="JOV34" s="788"/>
      <c r="JOW34" s="789"/>
      <c r="JOX34" s="789"/>
      <c r="JOY34" s="790"/>
      <c r="JOZ34" s="787"/>
      <c r="JPA34" s="660" t="s">
        <v>1220</v>
      </c>
      <c r="JPB34" s="786" t="s">
        <v>510</v>
      </c>
      <c r="JPC34" s="787"/>
      <c r="JPD34" s="788"/>
      <c r="JPE34" s="789"/>
      <c r="JPF34" s="789"/>
      <c r="JPG34" s="790"/>
      <c r="JPH34" s="787"/>
      <c r="JPI34" s="660" t="s">
        <v>1220</v>
      </c>
      <c r="JPJ34" s="786" t="s">
        <v>510</v>
      </c>
      <c r="JPK34" s="787"/>
      <c r="JPL34" s="788"/>
      <c r="JPM34" s="789"/>
      <c r="JPN34" s="789"/>
      <c r="JPO34" s="790"/>
      <c r="JPP34" s="787"/>
      <c r="JPQ34" s="660" t="s">
        <v>1220</v>
      </c>
      <c r="JPR34" s="786" t="s">
        <v>510</v>
      </c>
      <c r="JPS34" s="787"/>
      <c r="JPT34" s="788"/>
      <c r="JPU34" s="789"/>
      <c r="JPV34" s="789"/>
      <c r="JPW34" s="790"/>
      <c r="JPX34" s="787"/>
      <c r="JPY34" s="660" t="s">
        <v>1220</v>
      </c>
      <c r="JPZ34" s="786" t="s">
        <v>510</v>
      </c>
      <c r="JQA34" s="787"/>
      <c r="JQB34" s="788"/>
      <c r="JQC34" s="789"/>
      <c r="JQD34" s="789"/>
      <c r="JQE34" s="790"/>
      <c r="JQF34" s="787"/>
      <c r="JQG34" s="660" t="s">
        <v>1220</v>
      </c>
      <c r="JQH34" s="786" t="s">
        <v>510</v>
      </c>
      <c r="JQI34" s="787"/>
      <c r="JQJ34" s="788"/>
      <c r="JQK34" s="789"/>
      <c r="JQL34" s="789"/>
      <c r="JQM34" s="790"/>
      <c r="JQN34" s="787"/>
      <c r="JQO34" s="660" t="s">
        <v>1220</v>
      </c>
      <c r="JQP34" s="786" t="s">
        <v>510</v>
      </c>
      <c r="JQQ34" s="787"/>
      <c r="JQR34" s="788"/>
      <c r="JQS34" s="789"/>
      <c r="JQT34" s="789"/>
      <c r="JQU34" s="790"/>
      <c r="JQV34" s="787"/>
      <c r="JQW34" s="660" t="s">
        <v>1220</v>
      </c>
      <c r="JQX34" s="786" t="s">
        <v>510</v>
      </c>
      <c r="JQY34" s="787"/>
      <c r="JQZ34" s="788"/>
      <c r="JRA34" s="789"/>
      <c r="JRB34" s="789"/>
      <c r="JRC34" s="790"/>
      <c r="JRD34" s="787"/>
      <c r="JRE34" s="660" t="s">
        <v>1220</v>
      </c>
      <c r="JRF34" s="786" t="s">
        <v>510</v>
      </c>
      <c r="JRG34" s="787"/>
      <c r="JRH34" s="788"/>
      <c r="JRI34" s="789"/>
      <c r="JRJ34" s="789"/>
      <c r="JRK34" s="790"/>
      <c r="JRL34" s="787"/>
      <c r="JRM34" s="660" t="s">
        <v>1220</v>
      </c>
      <c r="JRN34" s="786" t="s">
        <v>510</v>
      </c>
      <c r="JRO34" s="787"/>
      <c r="JRP34" s="788"/>
      <c r="JRQ34" s="789"/>
      <c r="JRR34" s="789"/>
      <c r="JRS34" s="790"/>
      <c r="JRT34" s="787"/>
      <c r="JRU34" s="660" t="s">
        <v>1220</v>
      </c>
      <c r="JRV34" s="786" t="s">
        <v>510</v>
      </c>
      <c r="JRW34" s="787"/>
      <c r="JRX34" s="788"/>
      <c r="JRY34" s="789"/>
      <c r="JRZ34" s="789"/>
      <c r="JSA34" s="790"/>
      <c r="JSB34" s="787"/>
      <c r="JSC34" s="660" t="s">
        <v>1220</v>
      </c>
      <c r="JSD34" s="786" t="s">
        <v>510</v>
      </c>
      <c r="JSE34" s="787"/>
      <c r="JSF34" s="788"/>
      <c r="JSG34" s="789"/>
      <c r="JSH34" s="789"/>
      <c r="JSI34" s="790"/>
      <c r="JSJ34" s="787"/>
      <c r="JSK34" s="660" t="s">
        <v>1220</v>
      </c>
      <c r="JSL34" s="786" t="s">
        <v>510</v>
      </c>
      <c r="JSM34" s="787"/>
      <c r="JSN34" s="788"/>
      <c r="JSO34" s="789"/>
      <c r="JSP34" s="789"/>
      <c r="JSQ34" s="790"/>
      <c r="JSR34" s="787"/>
      <c r="JSS34" s="660" t="s">
        <v>1220</v>
      </c>
      <c r="JST34" s="786" t="s">
        <v>510</v>
      </c>
      <c r="JSU34" s="787"/>
      <c r="JSV34" s="788"/>
      <c r="JSW34" s="789"/>
      <c r="JSX34" s="789"/>
      <c r="JSY34" s="790"/>
      <c r="JSZ34" s="787"/>
      <c r="JTA34" s="660" t="s">
        <v>1220</v>
      </c>
      <c r="JTB34" s="786" t="s">
        <v>510</v>
      </c>
      <c r="JTC34" s="787"/>
      <c r="JTD34" s="788"/>
      <c r="JTE34" s="789"/>
      <c r="JTF34" s="789"/>
      <c r="JTG34" s="790"/>
      <c r="JTH34" s="787"/>
      <c r="JTI34" s="660" t="s">
        <v>1220</v>
      </c>
      <c r="JTJ34" s="786" t="s">
        <v>510</v>
      </c>
      <c r="JTK34" s="787"/>
      <c r="JTL34" s="788"/>
      <c r="JTM34" s="789"/>
      <c r="JTN34" s="789"/>
      <c r="JTO34" s="790"/>
      <c r="JTP34" s="787"/>
      <c r="JTQ34" s="660" t="s">
        <v>1220</v>
      </c>
      <c r="JTR34" s="786" t="s">
        <v>510</v>
      </c>
      <c r="JTS34" s="787"/>
      <c r="JTT34" s="788"/>
      <c r="JTU34" s="789"/>
      <c r="JTV34" s="789"/>
      <c r="JTW34" s="790"/>
      <c r="JTX34" s="787"/>
      <c r="JTY34" s="660" t="s">
        <v>1220</v>
      </c>
      <c r="JTZ34" s="786" t="s">
        <v>510</v>
      </c>
      <c r="JUA34" s="787"/>
      <c r="JUB34" s="788"/>
      <c r="JUC34" s="789"/>
      <c r="JUD34" s="789"/>
      <c r="JUE34" s="790"/>
      <c r="JUF34" s="787"/>
      <c r="JUG34" s="660" t="s">
        <v>1220</v>
      </c>
      <c r="JUH34" s="786" t="s">
        <v>510</v>
      </c>
      <c r="JUI34" s="787"/>
      <c r="JUJ34" s="788"/>
      <c r="JUK34" s="789"/>
      <c r="JUL34" s="789"/>
      <c r="JUM34" s="790"/>
      <c r="JUN34" s="787"/>
      <c r="JUO34" s="660" t="s">
        <v>1220</v>
      </c>
      <c r="JUP34" s="786" t="s">
        <v>510</v>
      </c>
      <c r="JUQ34" s="787"/>
      <c r="JUR34" s="788"/>
      <c r="JUS34" s="789"/>
      <c r="JUT34" s="789"/>
      <c r="JUU34" s="790"/>
      <c r="JUV34" s="787"/>
      <c r="JUW34" s="660" t="s">
        <v>1220</v>
      </c>
      <c r="JUX34" s="786" t="s">
        <v>510</v>
      </c>
      <c r="JUY34" s="787"/>
      <c r="JUZ34" s="788"/>
      <c r="JVA34" s="789"/>
      <c r="JVB34" s="789"/>
      <c r="JVC34" s="790"/>
      <c r="JVD34" s="787"/>
      <c r="JVE34" s="660" t="s">
        <v>1220</v>
      </c>
      <c r="JVF34" s="786" t="s">
        <v>510</v>
      </c>
      <c r="JVG34" s="787"/>
      <c r="JVH34" s="788"/>
      <c r="JVI34" s="789"/>
      <c r="JVJ34" s="789"/>
      <c r="JVK34" s="790"/>
      <c r="JVL34" s="787"/>
      <c r="JVM34" s="660" t="s">
        <v>1220</v>
      </c>
      <c r="JVN34" s="786" t="s">
        <v>510</v>
      </c>
      <c r="JVO34" s="787"/>
      <c r="JVP34" s="788"/>
      <c r="JVQ34" s="789"/>
      <c r="JVR34" s="789"/>
      <c r="JVS34" s="790"/>
      <c r="JVT34" s="787"/>
      <c r="JVU34" s="660" t="s">
        <v>1220</v>
      </c>
      <c r="JVV34" s="786" t="s">
        <v>510</v>
      </c>
      <c r="JVW34" s="787"/>
      <c r="JVX34" s="788"/>
      <c r="JVY34" s="789"/>
      <c r="JVZ34" s="789"/>
      <c r="JWA34" s="790"/>
      <c r="JWB34" s="787"/>
      <c r="JWC34" s="660" t="s">
        <v>1220</v>
      </c>
      <c r="JWD34" s="786" t="s">
        <v>510</v>
      </c>
      <c r="JWE34" s="787"/>
      <c r="JWF34" s="788"/>
      <c r="JWG34" s="789"/>
      <c r="JWH34" s="789"/>
      <c r="JWI34" s="790"/>
      <c r="JWJ34" s="787"/>
      <c r="JWK34" s="660" t="s">
        <v>1220</v>
      </c>
      <c r="JWL34" s="786" t="s">
        <v>510</v>
      </c>
      <c r="JWM34" s="787"/>
      <c r="JWN34" s="788"/>
      <c r="JWO34" s="789"/>
      <c r="JWP34" s="789"/>
      <c r="JWQ34" s="790"/>
      <c r="JWR34" s="787"/>
      <c r="JWS34" s="660" t="s">
        <v>1220</v>
      </c>
      <c r="JWT34" s="786" t="s">
        <v>510</v>
      </c>
      <c r="JWU34" s="787"/>
      <c r="JWV34" s="788"/>
      <c r="JWW34" s="789"/>
      <c r="JWX34" s="789"/>
      <c r="JWY34" s="790"/>
      <c r="JWZ34" s="787"/>
      <c r="JXA34" s="660" t="s">
        <v>1220</v>
      </c>
      <c r="JXB34" s="786" t="s">
        <v>510</v>
      </c>
      <c r="JXC34" s="787"/>
      <c r="JXD34" s="788"/>
      <c r="JXE34" s="789"/>
      <c r="JXF34" s="789"/>
      <c r="JXG34" s="790"/>
      <c r="JXH34" s="787"/>
      <c r="JXI34" s="660" t="s">
        <v>1220</v>
      </c>
      <c r="JXJ34" s="786" t="s">
        <v>510</v>
      </c>
      <c r="JXK34" s="787"/>
      <c r="JXL34" s="788"/>
      <c r="JXM34" s="789"/>
      <c r="JXN34" s="789"/>
      <c r="JXO34" s="790"/>
      <c r="JXP34" s="787"/>
      <c r="JXQ34" s="660" t="s">
        <v>1220</v>
      </c>
      <c r="JXR34" s="786" t="s">
        <v>510</v>
      </c>
      <c r="JXS34" s="787"/>
      <c r="JXT34" s="788"/>
      <c r="JXU34" s="789"/>
      <c r="JXV34" s="789"/>
      <c r="JXW34" s="790"/>
      <c r="JXX34" s="787"/>
      <c r="JXY34" s="660" t="s">
        <v>1220</v>
      </c>
      <c r="JXZ34" s="786" t="s">
        <v>510</v>
      </c>
      <c r="JYA34" s="787"/>
      <c r="JYB34" s="788"/>
      <c r="JYC34" s="789"/>
      <c r="JYD34" s="789"/>
      <c r="JYE34" s="790"/>
      <c r="JYF34" s="787"/>
      <c r="JYG34" s="660" t="s">
        <v>1220</v>
      </c>
      <c r="JYH34" s="786" t="s">
        <v>510</v>
      </c>
      <c r="JYI34" s="787"/>
      <c r="JYJ34" s="788"/>
      <c r="JYK34" s="789"/>
      <c r="JYL34" s="789"/>
      <c r="JYM34" s="790"/>
      <c r="JYN34" s="787"/>
      <c r="JYO34" s="660" t="s">
        <v>1220</v>
      </c>
      <c r="JYP34" s="786" t="s">
        <v>510</v>
      </c>
      <c r="JYQ34" s="787"/>
      <c r="JYR34" s="788"/>
      <c r="JYS34" s="789"/>
      <c r="JYT34" s="789"/>
      <c r="JYU34" s="790"/>
      <c r="JYV34" s="787"/>
      <c r="JYW34" s="660" t="s">
        <v>1220</v>
      </c>
      <c r="JYX34" s="786" t="s">
        <v>510</v>
      </c>
      <c r="JYY34" s="787"/>
      <c r="JYZ34" s="788"/>
      <c r="JZA34" s="789"/>
      <c r="JZB34" s="789"/>
      <c r="JZC34" s="790"/>
      <c r="JZD34" s="787"/>
      <c r="JZE34" s="660" t="s">
        <v>1220</v>
      </c>
      <c r="JZF34" s="786" t="s">
        <v>510</v>
      </c>
      <c r="JZG34" s="787"/>
      <c r="JZH34" s="788"/>
      <c r="JZI34" s="789"/>
      <c r="JZJ34" s="789"/>
      <c r="JZK34" s="790"/>
      <c r="JZL34" s="787"/>
      <c r="JZM34" s="660" t="s">
        <v>1220</v>
      </c>
      <c r="JZN34" s="786" t="s">
        <v>510</v>
      </c>
      <c r="JZO34" s="787"/>
      <c r="JZP34" s="788"/>
      <c r="JZQ34" s="789"/>
      <c r="JZR34" s="789"/>
      <c r="JZS34" s="790"/>
      <c r="JZT34" s="787"/>
      <c r="JZU34" s="660" t="s">
        <v>1220</v>
      </c>
      <c r="JZV34" s="786" t="s">
        <v>510</v>
      </c>
      <c r="JZW34" s="787"/>
      <c r="JZX34" s="788"/>
      <c r="JZY34" s="789"/>
      <c r="JZZ34" s="789"/>
      <c r="KAA34" s="790"/>
      <c r="KAB34" s="787"/>
      <c r="KAC34" s="660" t="s">
        <v>1220</v>
      </c>
      <c r="KAD34" s="786" t="s">
        <v>510</v>
      </c>
      <c r="KAE34" s="787"/>
      <c r="KAF34" s="788"/>
      <c r="KAG34" s="789"/>
      <c r="KAH34" s="789"/>
      <c r="KAI34" s="790"/>
      <c r="KAJ34" s="787"/>
      <c r="KAK34" s="660" t="s">
        <v>1220</v>
      </c>
      <c r="KAL34" s="786" t="s">
        <v>510</v>
      </c>
      <c r="KAM34" s="787"/>
      <c r="KAN34" s="788"/>
      <c r="KAO34" s="789"/>
      <c r="KAP34" s="789"/>
      <c r="KAQ34" s="790"/>
      <c r="KAR34" s="787"/>
      <c r="KAS34" s="660" t="s">
        <v>1220</v>
      </c>
      <c r="KAT34" s="786" t="s">
        <v>510</v>
      </c>
      <c r="KAU34" s="787"/>
      <c r="KAV34" s="788"/>
      <c r="KAW34" s="789"/>
      <c r="KAX34" s="789"/>
      <c r="KAY34" s="790"/>
      <c r="KAZ34" s="787"/>
      <c r="KBA34" s="660" t="s">
        <v>1220</v>
      </c>
      <c r="KBB34" s="786" t="s">
        <v>510</v>
      </c>
      <c r="KBC34" s="787"/>
      <c r="KBD34" s="788"/>
      <c r="KBE34" s="789"/>
      <c r="KBF34" s="789"/>
      <c r="KBG34" s="790"/>
      <c r="KBH34" s="787"/>
      <c r="KBI34" s="660" t="s">
        <v>1220</v>
      </c>
      <c r="KBJ34" s="786" t="s">
        <v>510</v>
      </c>
      <c r="KBK34" s="787"/>
      <c r="KBL34" s="788"/>
      <c r="KBM34" s="789"/>
      <c r="KBN34" s="789"/>
      <c r="KBO34" s="790"/>
      <c r="KBP34" s="787"/>
      <c r="KBQ34" s="660" t="s">
        <v>1220</v>
      </c>
      <c r="KBR34" s="786" t="s">
        <v>510</v>
      </c>
      <c r="KBS34" s="787"/>
      <c r="KBT34" s="788"/>
      <c r="KBU34" s="789"/>
      <c r="KBV34" s="789"/>
      <c r="KBW34" s="790"/>
      <c r="KBX34" s="787"/>
      <c r="KBY34" s="660" t="s">
        <v>1220</v>
      </c>
      <c r="KBZ34" s="786" t="s">
        <v>510</v>
      </c>
      <c r="KCA34" s="787"/>
      <c r="KCB34" s="788"/>
      <c r="KCC34" s="789"/>
      <c r="KCD34" s="789"/>
      <c r="KCE34" s="790"/>
      <c r="KCF34" s="787"/>
      <c r="KCG34" s="660" t="s">
        <v>1220</v>
      </c>
      <c r="KCH34" s="786" t="s">
        <v>510</v>
      </c>
      <c r="KCI34" s="787"/>
      <c r="KCJ34" s="788"/>
      <c r="KCK34" s="789"/>
      <c r="KCL34" s="789"/>
      <c r="KCM34" s="790"/>
      <c r="KCN34" s="787"/>
      <c r="KCO34" s="660" t="s">
        <v>1220</v>
      </c>
      <c r="KCP34" s="786" t="s">
        <v>510</v>
      </c>
      <c r="KCQ34" s="787"/>
      <c r="KCR34" s="788"/>
      <c r="KCS34" s="789"/>
      <c r="KCT34" s="789"/>
      <c r="KCU34" s="790"/>
      <c r="KCV34" s="787"/>
      <c r="KCW34" s="660" t="s">
        <v>1220</v>
      </c>
      <c r="KCX34" s="786" t="s">
        <v>510</v>
      </c>
      <c r="KCY34" s="787"/>
      <c r="KCZ34" s="788"/>
      <c r="KDA34" s="789"/>
      <c r="KDB34" s="789"/>
      <c r="KDC34" s="790"/>
      <c r="KDD34" s="787"/>
      <c r="KDE34" s="660" t="s">
        <v>1220</v>
      </c>
      <c r="KDF34" s="786" t="s">
        <v>510</v>
      </c>
      <c r="KDG34" s="787"/>
      <c r="KDH34" s="788"/>
      <c r="KDI34" s="789"/>
      <c r="KDJ34" s="789"/>
      <c r="KDK34" s="790"/>
      <c r="KDL34" s="787"/>
      <c r="KDM34" s="660" t="s">
        <v>1220</v>
      </c>
      <c r="KDN34" s="786" t="s">
        <v>510</v>
      </c>
      <c r="KDO34" s="787"/>
      <c r="KDP34" s="788"/>
      <c r="KDQ34" s="789"/>
      <c r="KDR34" s="789"/>
      <c r="KDS34" s="790"/>
      <c r="KDT34" s="787"/>
      <c r="KDU34" s="660" t="s">
        <v>1220</v>
      </c>
      <c r="KDV34" s="786" t="s">
        <v>510</v>
      </c>
      <c r="KDW34" s="787"/>
      <c r="KDX34" s="788"/>
      <c r="KDY34" s="789"/>
      <c r="KDZ34" s="789"/>
      <c r="KEA34" s="790"/>
      <c r="KEB34" s="787"/>
      <c r="KEC34" s="660" t="s">
        <v>1220</v>
      </c>
      <c r="KED34" s="786" t="s">
        <v>510</v>
      </c>
      <c r="KEE34" s="787"/>
      <c r="KEF34" s="788"/>
      <c r="KEG34" s="789"/>
      <c r="KEH34" s="789"/>
      <c r="KEI34" s="790"/>
      <c r="KEJ34" s="787"/>
      <c r="KEK34" s="660" t="s">
        <v>1220</v>
      </c>
      <c r="KEL34" s="786" t="s">
        <v>510</v>
      </c>
      <c r="KEM34" s="787"/>
      <c r="KEN34" s="788"/>
      <c r="KEO34" s="789"/>
      <c r="KEP34" s="789"/>
      <c r="KEQ34" s="790"/>
      <c r="KER34" s="787"/>
      <c r="KES34" s="660" t="s">
        <v>1220</v>
      </c>
      <c r="KET34" s="786" t="s">
        <v>510</v>
      </c>
      <c r="KEU34" s="787"/>
      <c r="KEV34" s="788"/>
      <c r="KEW34" s="789"/>
      <c r="KEX34" s="789"/>
      <c r="KEY34" s="790"/>
      <c r="KEZ34" s="787"/>
      <c r="KFA34" s="660" t="s">
        <v>1220</v>
      </c>
      <c r="KFB34" s="786" t="s">
        <v>510</v>
      </c>
      <c r="KFC34" s="787"/>
      <c r="KFD34" s="788"/>
      <c r="KFE34" s="789"/>
      <c r="KFF34" s="789"/>
      <c r="KFG34" s="790"/>
      <c r="KFH34" s="787"/>
      <c r="KFI34" s="660" t="s">
        <v>1220</v>
      </c>
      <c r="KFJ34" s="786" t="s">
        <v>510</v>
      </c>
      <c r="KFK34" s="787"/>
      <c r="KFL34" s="788"/>
      <c r="KFM34" s="789"/>
      <c r="KFN34" s="789"/>
      <c r="KFO34" s="790"/>
      <c r="KFP34" s="787"/>
      <c r="KFQ34" s="660" t="s">
        <v>1220</v>
      </c>
      <c r="KFR34" s="786" t="s">
        <v>510</v>
      </c>
      <c r="KFS34" s="787"/>
      <c r="KFT34" s="788"/>
      <c r="KFU34" s="789"/>
      <c r="KFV34" s="789"/>
      <c r="KFW34" s="790"/>
      <c r="KFX34" s="787"/>
      <c r="KFY34" s="660" t="s">
        <v>1220</v>
      </c>
      <c r="KFZ34" s="786" t="s">
        <v>510</v>
      </c>
      <c r="KGA34" s="787"/>
      <c r="KGB34" s="788"/>
      <c r="KGC34" s="789"/>
      <c r="KGD34" s="789"/>
      <c r="KGE34" s="790"/>
      <c r="KGF34" s="787"/>
      <c r="KGG34" s="660" t="s">
        <v>1220</v>
      </c>
      <c r="KGH34" s="786" t="s">
        <v>510</v>
      </c>
      <c r="KGI34" s="787"/>
      <c r="KGJ34" s="788"/>
      <c r="KGK34" s="789"/>
      <c r="KGL34" s="789"/>
      <c r="KGM34" s="790"/>
      <c r="KGN34" s="787"/>
      <c r="KGO34" s="660" t="s">
        <v>1220</v>
      </c>
      <c r="KGP34" s="786" t="s">
        <v>510</v>
      </c>
      <c r="KGQ34" s="787"/>
      <c r="KGR34" s="788"/>
      <c r="KGS34" s="789"/>
      <c r="KGT34" s="789"/>
      <c r="KGU34" s="790"/>
      <c r="KGV34" s="787"/>
      <c r="KGW34" s="660" t="s">
        <v>1220</v>
      </c>
      <c r="KGX34" s="786" t="s">
        <v>510</v>
      </c>
      <c r="KGY34" s="787"/>
      <c r="KGZ34" s="788"/>
      <c r="KHA34" s="789"/>
      <c r="KHB34" s="789"/>
      <c r="KHC34" s="790"/>
      <c r="KHD34" s="787"/>
      <c r="KHE34" s="660" t="s">
        <v>1220</v>
      </c>
      <c r="KHF34" s="786" t="s">
        <v>510</v>
      </c>
      <c r="KHG34" s="787"/>
      <c r="KHH34" s="788"/>
      <c r="KHI34" s="789"/>
      <c r="KHJ34" s="789"/>
      <c r="KHK34" s="790"/>
      <c r="KHL34" s="787"/>
      <c r="KHM34" s="660" t="s">
        <v>1220</v>
      </c>
      <c r="KHN34" s="786" t="s">
        <v>510</v>
      </c>
      <c r="KHO34" s="787"/>
      <c r="KHP34" s="788"/>
      <c r="KHQ34" s="789"/>
      <c r="KHR34" s="789"/>
      <c r="KHS34" s="790"/>
      <c r="KHT34" s="787"/>
      <c r="KHU34" s="660" t="s">
        <v>1220</v>
      </c>
      <c r="KHV34" s="786" t="s">
        <v>510</v>
      </c>
      <c r="KHW34" s="787"/>
      <c r="KHX34" s="788"/>
      <c r="KHY34" s="789"/>
      <c r="KHZ34" s="789"/>
      <c r="KIA34" s="790"/>
      <c r="KIB34" s="787"/>
      <c r="KIC34" s="660" t="s">
        <v>1220</v>
      </c>
      <c r="KID34" s="786" t="s">
        <v>510</v>
      </c>
      <c r="KIE34" s="787"/>
      <c r="KIF34" s="788"/>
      <c r="KIG34" s="789"/>
      <c r="KIH34" s="789"/>
      <c r="KII34" s="790"/>
      <c r="KIJ34" s="787"/>
      <c r="KIK34" s="660" t="s">
        <v>1220</v>
      </c>
      <c r="KIL34" s="786" t="s">
        <v>510</v>
      </c>
      <c r="KIM34" s="787"/>
      <c r="KIN34" s="788"/>
      <c r="KIO34" s="789"/>
      <c r="KIP34" s="789"/>
      <c r="KIQ34" s="790"/>
      <c r="KIR34" s="787"/>
      <c r="KIS34" s="660" t="s">
        <v>1220</v>
      </c>
      <c r="KIT34" s="786" t="s">
        <v>510</v>
      </c>
      <c r="KIU34" s="787"/>
      <c r="KIV34" s="788"/>
      <c r="KIW34" s="789"/>
      <c r="KIX34" s="789"/>
      <c r="KIY34" s="790"/>
      <c r="KIZ34" s="787"/>
      <c r="KJA34" s="660" t="s">
        <v>1220</v>
      </c>
      <c r="KJB34" s="786" t="s">
        <v>510</v>
      </c>
      <c r="KJC34" s="787"/>
      <c r="KJD34" s="788"/>
      <c r="KJE34" s="789"/>
      <c r="KJF34" s="789"/>
      <c r="KJG34" s="790"/>
      <c r="KJH34" s="787"/>
      <c r="KJI34" s="660" t="s">
        <v>1220</v>
      </c>
      <c r="KJJ34" s="786" t="s">
        <v>510</v>
      </c>
      <c r="KJK34" s="787"/>
      <c r="KJL34" s="788"/>
      <c r="KJM34" s="789"/>
      <c r="KJN34" s="789"/>
      <c r="KJO34" s="790"/>
      <c r="KJP34" s="787"/>
      <c r="KJQ34" s="660" t="s">
        <v>1220</v>
      </c>
      <c r="KJR34" s="786" t="s">
        <v>510</v>
      </c>
      <c r="KJS34" s="787"/>
      <c r="KJT34" s="788"/>
      <c r="KJU34" s="789"/>
      <c r="KJV34" s="789"/>
      <c r="KJW34" s="790"/>
      <c r="KJX34" s="787"/>
      <c r="KJY34" s="660" t="s">
        <v>1220</v>
      </c>
      <c r="KJZ34" s="786" t="s">
        <v>510</v>
      </c>
      <c r="KKA34" s="787"/>
      <c r="KKB34" s="788"/>
      <c r="KKC34" s="789"/>
      <c r="KKD34" s="789"/>
      <c r="KKE34" s="790"/>
      <c r="KKF34" s="787"/>
      <c r="KKG34" s="660" t="s">
        <v>1220</v>
      </c>
      <c r="KKH34" s="786" t="s">
        <v>510</v>
      </c>
      <c r="KKI34" s="787"/>
      <c r="KKJ34" s="788"/>
      <c r="KKK34" s="789"/>
      <c r="KKL34" s="789"/>
      <c r="KKM34" s="790"/>
      <c r="KKN34" s="787"/>
      <c r="KKO34" s="660" t="s">
        <v>1220</v>
      </c>
      <c r="KKP34" s="786" t="s">
        <v>510</v>
      </c>
      <c r="KKQ34" s="787"/>
      <c r="KKR34" s="788"/>
      <c r="KKS34" s="789"/>
      <c r="KKT34" s="789"/>
      <c r="KKU34" s="790"/>
      <c r="KKV34" s="787"/>
      <c r="KKW34" s="660" t="s">
        <v>1220</v>
      </c>
      <c r="KKX34" s="786" t="s">
        <v>510</v>
      </c>
      <c r="KKY34" s="787"/>
      <c r="KKZ34" s="788"/>
      <c r="KLA34" s="789"/>
      <c r="KLB34" s="789"/>
      <c r="KLC34" s="790"/>
      <c r="KLD34" s="787"/>
      <c r="KLE34" s="660" t="s">
        <v>1220</v>
      </c>
      <c r="KLF34" s="786" t="s">
        <v>510</v>
      </c>
      <c r="KLG34" s="787"/>
      <c r="KLH34" s="788"/>
      <c r="KLI34" s="789"/>
      <c r="KLJ34" s="789"/>
      <c r="KLK34" s="790"/>
      <c r="KLL34" s="787"/>
      <c r="KLM34" s="660" t="s">
        <v>1220</v>
      </c>
      <c r="KLN34" s="786" t="s">
        <v>510</v>
      </c>
      <c r="KLO34" s="787"/>
      <c r="KLP34" s="788"/>
      <c r="KLQ34" s="789"/>
      <c r="KLR34" s="789"/>
      <c r="KLS34" s="790"/>
      <c r="KLT34" s="787"/>
      <c r="KLU34" s="660" t="s">
        <v>1220</v>
      </c>
      <c r="KLV34" s="786" t="s">
        <v>510</v>
      </c>
      <c r="KLW34" s="787"/>
      <c r="KLX34" s="788"/>
      <c r="KLY34" s="789"/>
      <c r="KLZ34" s="789"/>
      <c r="KMA34" s="790"/>
      <c r="KMB34" s="787"/>
      <c r="KMC34" s="660" t="s">
        <v>1220</v>
      </c>
      <c r="KMD34" s="786" t="s">
        <v>510</v>
      </c>
      <c r="KME34" s="787"/>
      <c r="KMF34" s="788"/>
      <c r="KMG34" s="789"/>
      <c r="KMH34" s="789"/>
      <c r="KMI34" s="790"/>
      <c r="KMJ34" s="787"/>
      <c r="KMK34" s="660" t="s">
        <v>1220</v>
      </c>
      <c r="KML34" s="786" t="s">
        <v>510</v>
      </c>
      <c r="KMM34" s="787"/>
      <c r="KMN34" s="788"/>
      <c r="KMO34" s="789"/>
      <c r="KMP34" s="789"/>
      <c r="KMQ34" s="790"/>
      <c r="KMR34" s="787"/>
      <c r="KMS34" s="660" t="s">
        <v>1220</v>
      </c>
      <c r="KMT34" s="786" t="s">
        <v>510</v>
      </c>
      <c r="KMU34" s="787"/>
      <c r="KMV34" s="788"/>
      <c r="KMW34" s="789"/>
      <c r="KMX34" s="789"/>
      <c r="KMY34" s="790"/>
      <c r="KMZ34" s="787"/>
      <c r="KNA34" s="660" t="s">
        <v>1220</v>
      </c>
      <c r="KNB34" s="786" t="s">
        <v>510</v>
      </c>
      <c r="KNC34" s="787"/>
      <c r="KND34" s="788"/>
      <c r="KNE34" s="789"/>
      <c r="KNF34" s="789"/>
      <c r="KNG34" s="790"/>
      <c r="KNH34" s="787"/>
      <c r="KNI34" s="660" t="s">
        <v>1220</v>
      </c>
      <c r="KNJ34" s="786" t="s">
        <v>510</v>
      </c>
      <c r="KNK34" s="787"/>
      <c r="KNL34" s="788"/>
      <c r="KNM34" s="789"/>
      <c r="KNN34" s="789"/>
      <c r="KNO34" s="790"/>
      <c r="KNP34" s="787"/>
      <c r="KNQ34" s="660" t="s">
        <v>1220</v>
      </c>
      <c r="KNR34" s="786" t="s">
        <v>510</v>
      </c>
      <c r="KNS34" s="787"/>
      <c r="KNT34" s="788"/>
      <c r="KNU34" s="789"/>
      <c r="KNV34" s="789"/>
      <c r="KNW34" s="790"/>
      <c r="KNX34" s="787"/>
      <c r="KNY34" s="660" t="s">
        <v>1220</v>
      </c>
      <c r="KNZ34" s="786" t="s">
        <v>510</v>
      </c>
      <c r="KOA34" s="787"/>
      <c r="KOB34" s="788"/>
      <c r="KOC34" s="789"/>
      <c r="KOD34" s="789"/>
      <c r="KOE34" s="790"/>
      <c r="KOF34" s="787"/>
      <c r="KOG34" s="660" t="s">
        <v>1220</v>
      </c>
      <c r="KOH34" s="786" t="s">
        <v>510</v>
      </c>
      <c r="KOI34" s="787"/>
      <c r="KOJ34" s="788"/>
      <c r="KOK34" s="789"/>
      <c r="KOL34" s="789"/>
      <c r="KOM34" s="790"/>
      <c r="KON34" s="787"/>
      <c r="KOO34" s="660" t="s">
        <v>1220</v>
      </c>
      <c r="KOP34" s="786" t="s">
        <v>510</v>
      </c>
      <c r="KOQ34" s="787"/>
      <c r="KOR34" s="788"/>
      <c r="KOS34" s="789"/>
      <c r="KOT34" s="789"/>
      <c r="KOU34" s="790"/>
      <c r="KOV34" s="787"/>
      <c r="KOW34" s="660" t="s">
        <v>1220</v>
      </c>
      <c r="KOX34" s="786" t="s">
        <v>510</v>
      </c>
      <c r="KOY34" s="787"/>
      <c r="KOZ34" s="788"/>
      <c r="KPA34" s="789"/>
      <c r="KPB34" s="789"/>
      <c r="KPC34" s="790"/>
      <c r="KPD34" s="787"/>
      <c r="KPE34" s="660" t="s">
        <v>1220</v>
      </c>
      <c r="KPF34" s="786" t="s">
        <v>510</v>
      </c>
      <c r="KPG34" s="787"/>
      <c r="KPH34" s="788"/>
      <c r="KPI34" s="789"/>
      <c r="KPJ34" s="789"/>
      <c r="KPK34" s="790"/>
      <c r="KPL34" s="787"/>
      <c r="KPM34" s="660" t="s">
        <v>1220</v>
      </c>
      <c r="KPN34" s="786" t="s">
        <v>510</v>
      </c>
      <c r="KPO34" s="787"/>
      <c r="KPP34" s="788"/>
      <c r="KPQ34" s="789"/>
      <c r="KPR34" s="789"/>
      <c r="KPS34" s="790"/>
      <c r="KPT34" s="787"/>
      <c r="KPU34" s="660" t="s">
        <v>1220</v>
      </c>
      <c r="KPV34" s="786" t="s">
        <v>510</v>
      </c>
      <c r="KPW34" s="787"/>
      <c r="KPX34" s="788"/>
      <c r="KPY34" s="789"/>
      <c r="KPZ34" s="789"/>
      <c r="KQA34" s="790"/>
      <c r="KQB34" s="787"/>
      <c r="KQC34" s="660" t="s">
        <v>1220</v>
      </c>
      <c r="KQD34" s="786" t="s">
        <v>510</v>
      </c>
      <c r="KQE34" s="787"/>
      <c r="KQF34" s="788"/>
      <c r="KQG34" s="789"/>
      <c r="KQH34" s="789"/>
      <c r="KQI34" s="790"/>
      <c r="KQJ34" s="787"/>
      <c r="KQK34" s="660" t="s">
        <v>1220</v>
      </c>
      <c r="KQL34" s="786" t="s">
        <v>510</v>
      </c>
      <c r="KQM34" s="787"/>
      <c r="KQN34" s="788"/>
      <c r="KQO34" s="789"/>
      <c r="KQP34" s="789"/>
      <c r="KQQ34" s="790"/>
      <c r="KQR34" s="787"/>
      <c r="KQS34" s="660" t="s">
        <v>1220</v>
      </c>
      <c r="KQT34" s="786" t="s">
        <v>510</v>
      </c>
      <c r="KQU34" s="787"/>
      <c r="KQV34" s="788"/>
      <c r="KQW34" s="789"/>
      <c r="KQX34" s="789"/>
      <c r="KQY34" s="790"/>
      <c r="KQZ34" s="787"/>
      <c r="KRA34" s="660" t="s">
        <v>1220</v>
      </c>
      <c r="KRB34" s="786" t="s">
        <v>510</v>
      </c>
      <c r="KRC34" s="787"/>
      <c r="KRD34" s="788"/>
      <c r="KRE34" s="789"/>
      <c r="KRF34" s="789"/>
      <c r="KRG34" s="790"/>
      <c r="KRH34" s="787"/>
      <c r="KRI34" s="660" t="s">
        <v>1220</v>
      </c>
      <c r="KRJ34" s="786" t="s">
        <v>510</v>
      </c>
      <c r="KRK34" s="787"/>
      <c r="KRL34" s="788"/>
      <c r="KRM34" s="789"/>
      <c r="KRN34" s="789"/>
      <c r="KRO34" s="790"/>
      <c r="KRP34" s="787"/>
      <c r="KRQ34" s="660" t="s">
        <v>1220</v>
      </c>
      <c r="KRR34" s="786" t="s">
        <v>510</v>
      </c>
      <c r="KRS34" s="787"/>
      <c r="KRT34" s="788"/>
      <c r="KRU34" s="789"/>
      <c r="KRV34" s="789"/>
      <c r="KRW34" s="790"/>
      <c r="KRX34" s="787"/>
      <c r="KRY34" s="660" t="s">
        <v>1220</v>
      </c>
      <c r="KRZ34" s="786" t="s">
        <v>510</v>
      </c>
      <c r="KSA34" s="787"/>
      <c r="KSB34" s="788"/>
      <c r="KSC34" s="789"/>
      <c r="KSD34" s="789"/>
      <c r="KSE34" s="790"/>
      <c r="KSF34" s="787"/>
      <c r="KSG34" s="660" t="s">
        <v>1220</v>
      </c>
      <c r="KSH34" s="786" t="s">
        <v>510</v>
      </c>
      <c r="KSI34" s="787"/>
      <c r="KSJ34" s="788"/>
      <c r="KSK34" s="789"/>
      <c r="KSL34" s="789"/>
      <c r="KSM34" s="790"/>
      <c r="KSN34" s="787"/>
      <c r="KSO34" s="660" t="s">
        <v>1220</v>
      </c>
      <c r="KSP34" s="786" t="s">
        <v>510</v>
      </c>
      <c r="KSQ34" s="787"/>
      <c r="KSR34" s="788"/>
      <c r="KSS34" s="789"/>
      <c r="KST34" s="789"/>
      <c r="KSU34" s="790"/>
      <c r="KSV34" s="787"/>
      <c r="KSW34" s="660" t="s">
        <v>1220</v>
      </c>
      <c r="KSX34" s="786" t="s">
        <v>510</v>
      </c>
      <c r="KSY34" s="787"/>
      <c r="KSZ34" s="788"/>
      <c r="KTA34" s="789"/>
      <c r="KTB34" s="789"/>
      <c r="KTC34" s="790"/>
      <c r="KTD34" s="787"/>
      <c r="KTE34" s="660" t="s">
        <v>1220</v>
      </c>
      <c r="KTF34" s="786" t="s">
        <v>510</v>
      </c>
      <c r="KTG34" s="787"/>
      <c r="KTH34" s="788"/>
      <c r="KTI34" s="789"/>
      <c r="KTJ34" s="789"/>
      <c r="KTK34" s="790"/>
      <c r="KTL34" s="787"/>
      <c r="KTM34" s="660" t="s">
        <v>1220</v>
      </c>
      <c r="KTN34" s="786" t="s">
        <v>510</v>
      </c>
      <c r="KTO34" s="787"/>
      <c r="KTP34" s="788"/>
      <c r="KTQ34" s="789"/>
      <c r="KTR34" s="789"/>
      <c r="KTS34" s="790"/>
      <c r="KTT34" s="787"/>
      <c r="KTU34" s="660" t="s">
        <v>1220</v>
      </c>
      <c r="KTV34" s="786" t="s">
        <v>510</v>
      </c>
      <c r="KTW34" s="787"/>
      <c r="KTX34" s="788"/>
      <c r="KTY34" s="789"/>
      <c r="KTZ34" s="789"/>
      <c r="KUA34" s="790"/>
      <c r="KUB34" s="787"/>
      <c r="KUC34" s="660" t="s">
        <v>1220</v>
      </c>
      <c r="KUD34" s="786" t="s">
        <v>510</v>
      </c>
      <c r="KUE34" s="787"/>
      <c r="KUF34" s="788"/>
      <c r="KUG34" s="789"/>
      <c r="KUH34" s="789"/>
      <c r="KUI34" s="790"/>
      <c r="KUJ34" s="787"/>
      <c r="KUK34" s="660" t="s">
        <v>1220</v>
      </c>
      <c r="KUL34" s="786" t="s">
        <v>510</v>
      </c>
      <c r="KUM34" s="787"/>
      <c r="KUN34" s="788"/>
      <c r="KUO34" s="789"/>
      <c r="KUP34" s="789"/>
      <c r="KUQ34" s="790"/>
      <c r="KUR34" s="787"/>
      <c r="KUS34" s="660" t="s">
        <v>1220</v>
      </c>
      <c r="KUT34" s="786" t="s">
        <v>510</v>
      </c>
      <c r="KUU34" s="787"/>
      <c r="KUV34" s="788"/>
      <c r="KUW34" s="789"/>
      <c r="KUX34" s="789"/>
      <c r="KUY34" s="790"/>
      <c r="KUZ34" s="787"/>
      <c r="KVA34" s="660" t="s">
        <v>1220</v>
      </c>
      <c r="KVB34" s="786" t="s">
        <v>510</v>
      </c>
      <c r="KVC34" s="787"/>
      <c r="KVD34" s="788"/>
      <c r="KVE34" s="789"/>
      <c r="KVF34" s="789"/>
      <c r="KVG34" s="790"/>
      <c r="KVH34" s="787"/>
      <c r="KVI34" s="660" t="s">
        <v>1220</v>
      </c>
      <c r="KVJ34" s="786" t="s">
        <v>510</v>
      </c>
      <c r="KVK34" s="787"/>
      <c r="KVL34" s="788"/>
      <c r="KVM34" s="789"/>
      <c r="KVN34" s="789"/>
      <c r="KVO34" s="790"/>
      <c r="KVP34" s="787"/>
      <c r="KVQ34" s="660" t="s">
        <v>1220</v>
      </c>
      <c r="KVR34" s="786" t="s">
        <v>510</v>
      </c>
      <c r="KVS34" s="787"/>
      <c r="KVT34" s="788"/>
      <c r="KVU34" s="789"/>
      <c r="KVV34" s="789"/>
      <c r="KVW34" s="790"/>
      <c r="KVX34" s="787"/>
      <c r="KVY34" s="660" t="s">
        <v>1220</v>
      </c>
      <c r="KVZ34" s="786" t="s">
        <v>510</v>
      </c>
      <c r="KWA34" s="787"/>
      <c r="KWB34" s="788"/>
      <c r="KWC34" s="789"/>
      <c r="KWD34" s="789"/>
      <c r="KWE34" s="790"/>
      <c r="KWF34" s="787"/>
      <c r="KWG34" s="660" t="s">
        <v>1220</v>
      </c>
      <c r="KWH34" s="786" t="s">
        <v>510</v>
      </c>
      <c r="KWI34" s="787"/>
      <c r="KWJ34" s="788"/>
      <c r="KWK34" s="789"/>
      <c r="KWL34" s="789"/>
      <c r="KWM34" s="790"/>
      <c r="KWN34" s="787"/>
      <c r="KWO34" s="660" t="s">
        <v>1220</v>
      </c>
      <c r="KWP34" s="786" t="s">
        <v>510</v>
      </c>
      <c r="KWQ34" s="787"/>
      <c r="KWR34" s="788"/>
      <c r="KWS34" s="789"/>
      <c r="KWT34" s="789"/>
      <c r="KWU34" s="790"/>
      <c r="KWV34" s="787"/>
      <c r="KWW34" s="660" t="s">
        <v>1220</v>
      </c>
      <c r="KWX34" s="786" t="s">
        <v>510</v>
      </c>
      <c r="KWY34" s="787"/>
      <c r="KWZ34" s="788"/>
      <c r="KXA34" s="789"/>
      <c r="KXB34" s="789"/>
      <c r="KXC34" s="790"/>
      <c r="KXD34" s="787"/>
      <c r="KXE34" s="660" t="s">
        <v>1220</v>
      </c>
      <c r="KXF34" s="786" t="s">
        <v>510</v>
      </c>
      <c r="KXG34" s="787"/>
      <c r="KXH34" s="788"/>
      <c r="KXI34" s="789"/>
      <c r="KXJ34" s="789"/>
      <c r="KXK34" s="790"/>
      <c r="KXL34" s="787"/>
      <c r="KXM34" s="660" t="s">
        <v>1220</v>
      </c>
      <c r="KXN34" s="786" t="s">
        <v>510</v>
      </c>
      <c r="KXO34" s="787"/>
      <c r="KXP34" s="788"/>
      <c r="KXQ34" s="789"/>
      <c r="KXR34" s="789"/>
      <c r="KXS34" s="790"/>
      <c r="KXT34" s="787"/>
      <c r="KXU34" s="660" t="s">
        <v>1220</v>
      </c>
      <c r="KXV34" s="786" t="s">
        <v>510</v>
      </c>
      <c r="KXW34" s="787"/>
      <c r="KXX34" s="788"/>
      <c r="KXY34" s="789"/>
      <c r="KXZ34" s="789"/>
      <c r="KYA34" s="790"/>
      <c r="KYB34" s="787"/>
      <c r="KYC34" s="660" t="s">
        <v>1220</v>
      </c>
      <c r="KYD34" s="786" t="s">
        <v>510</v>
      </c>
      <c r="KYE34" s="787"/>
      <c r="KYF34" s="788"/>
      <c r="KYG34" s="789"/>
      <c r="KYH34" s="789"/>
      <c r="KYI34" s="790"/>
      <c r="KYJ34" s="787"/>
      <c r="KYK34" s="660" t="s">
        <v>1220</v>
      </c>
      <c r="KYL34" s="786" t="s">
        <v>510</v>
      </c>
      <c r="KYM34" s="787"/>
      <c r="KYN34" s="788"/>
      <c r="KYO34" s="789"/>
      <c r="KYP34" s="789"/>
      <c r="KYQ34" s="790"/>
      <c r="KYR34" s="787"/>
      <c r="KYS34" s="660" t="s">
        <v>1220</v>
      </c>
      <c r="KYT34" s="786" t="s">
        <v>510</v>
      </c>
      <c r="KYU34" s="787"/>
      <c r="KYV34" s="788"/>
      <c r="KYW34" s="789"/>
      <c r="KYX34" s="789"/>
      <c r="KYY34" s="790"/>
      <c r="KYZ34" s="787"/>
      <c r="KZA34" s="660" t="s">
        <v>1220</v>
      </c>
      <c r="KZB34" s="786" t="s">
        <v>510</v>
      </c>
      <c r="KZC34" s="787"/>
      <c r="KZD34" s="788"/>
      <c r="KZE34" s="789"/>
      <c r="KZF34" s="789"/>
      <c r="KZG34" s="790"/>
      <c r="KZH34" s="787"/>
      <c r="KZI34" s="660" t="s">
        <v>1220</v>
      </c>
      <c r="KZJ34" s="786" t="s">
        <v>510</v>
      </c>
      <c r="KZK34" s="787"/>
      <c r="KZL34" s="788"/>
      <c r="KZM34" s="789"/>
      <c r="KZN34" s="789"/>
      <c r="KZO34" s="790"/>
      <c r="KZP34" s="787"/>
      <c r="KZQ34" s="660" t="s">
        <v>1220</v>
      </c>
      <c r="KZR34" s="786" t="s">
        <v>510</v>
      </c>
      <c r="KZS34" s="787"/>
      <c r="KZT34" s="788"/>
      <c r="KZU34" s="789"/>
      <c r="KZV34" s="789"/>
      <c r="KZW34" s="790"/>
      <c r="KZX34" s="787"/>
      <c r="KZY34" s="660" t="s">
        <v>1220</v>
      </c>
      <c r="KZZ34" s="786" t="s">
        <v>510</v>
      </c>
      <c r="LAA34" s="787"/>
      <c r="LAB34" s="788"/>
      <c r="LAC34" s="789"/>
      <c r="LAD34" s="789"/>
      <c r="LAE34" s="790"/>
      <c r="LAF34" s="787"/>
      <c r="LAG34" s="660" t="s">
        <v>1220</v>
      </c>
      <c r="LAH34" s="786" t="s">
        <v>510</v>
      </c>
      <c r="LAI34" s="787"/>
      <c r="LAJ34" s="788"/>
      <c r="LAK34" s="789"/>
      <c r="LAL34" s="789"/>
      <c r="LAM34" s="790"/>
      <c r="LAN34" s="787"/>
      <c r="LAO34" s="660" t="s">
        <v>1220</v>
      </c>
      <c r="LAP34" s="786" t="s">
        <v>510</v>
      </c>
      <c r="LAQ34" s="787"/>
      <c r="LAR34" s="788"/>
      <c r="LAS34" s="789"/>
      <c r="LAT34" s="789"/>
      <c r="LAU34" s="790"/>
      <c r="LAV34" s="787"/>
      <c r="LAW34" s="660" t="s">
        <v>1220</v>
      </c>
      <c r="LAX34" s="786" t="s">
        <v>510</v>
      </c>
      <c r="LAY34" s="787"/>
      <c r="LAZ34" s="788"/>
      <c r="LBA34" s="789"/>
      <c r="LBB34" s="789"/>
      <c r="LBC34" s="790"/>
      <c r="LBD34" s="787"/>
      <c r="LBE34" s="660" t="s">
        <v>1220</v>
      </c>
      <c r="LBF34" s="786" t="s">
        <v>510</v>
      </c>
      <c r="LBG34" s="787"/>
      <c r="LBH34" s="788"/>
      <c r="LBI34" s="789"/>
      <c r="LBJ34" s="789"/>
      <c r="LBK34" s="790"/>
      <c r="LBL34" s="787"/>
      <c r="LBM34" s="660" t="s">
        <v>1220</v>
      </c>
      <c r="LBN34" s="786" t="s">
        <v>510</v>
      </c>
      <c r="LBO34" s="787"/>
      <c r="LBP34" s="788"/>
      <c r="LBQ34" s="789"/>
      <c r="LBR34" s="789"/>
      <c r="LBS34" s="790"/>
      <c r="LBT34" s="787"/>
      <c r="LBU34" s="660" t="s">
        <v>1220</v>
      </c>
      <c r="LBV34" s="786" t="s">
        <v>510</v>
      </c>
      <c r="LBW34" s="787"/>
      <c r="LBX34" s="788"/>
      <c r="LBY34" s="789"/>
      <c r="LBZ34" s="789"/>
      <c r="LCA34" s="790"/>
      <c r="LCB34" s="787"/>
      <c r="LCC34" s="660" t="s">
        <v>1220</v>
      </c>
      <c r="LCD34" s="786" t="s">
        <v>510</v>
      </c>
      <c r="LCE34" s="787"/>
      <c r="LCF34" s="788"/>
      <c r="LCG34" s="789"/>
      <c r="LCH34" s="789"/>
      <c r="LCI34" s="790"/>
      <c r="LCJ34" s="787"/>
      <c r="LCK34" s="660" t="s">
        <v>1220</v>
      </c>
      <c r="LCL34" s="786" t="s">
        <v>510</v>
      </c>
      <c r="LCM34" s="787"/>
      <c r="LCN34" s="788"/>
      <c r="LCO34" s="789"/>
      <c r="LCP34" s="789"/>
      <c r="LCQ34" s="790"/>
      <c r="LCR34" s="787"/>
      <c r="LCS34" s="660" t="s">
        <v>1220</v>
      </c>
      <c r="LCT34" s="786" t="s">
        <v>510</v>
      </c>
      <c r="LCU34" s="787"/>
      <c r="LCV34" s="788"/>
      <c r="LCW34" s="789"/>
      <c r="LCX34" s="789"/>
      <c r="LCY34" s="790"/>
      <c r="LCZ34" s="787"/>
      <c r="LDA34" s="660" t="s">
        <v>1220</v>
      </c>
      <c r="LDB34" s="786" t="s">
        <v>510</v>
      </c>
      <c r="LDC34" s="787"/>
      <c r="LDD34" s="788"/>
      <c r="LDE34" s="789"/>
      <c r="LDF34" s="789"/>
      <c r="LDG34" s="790"/>
      <c r="LDH34" s="787"/>
      <c r="LDI34" s="660" t="s">
        <v>1220</v>
      </c>
      <c r="LDJ34" s="786" t="s">
        <v>510</v>
      </c>
      <c r="LDK34" s="787"/>
      <c r="LDL34" s="788"/>
      <c r="LDM34" s="789"/>
      <c r="LDN34" s="789"/>
      <c r="LDO34" s="790"/>
      <c r="LDP34" s="787"/>
      <c r="LDQ34" s="660" t="s">
        <v>1220</v>
      </c>
      <c r="LDR34" s="786" t="s">
        <v>510</v>
      </c>
      <c r="LDS34" s="787"/>
      <c r="LDT34" s="788"/>
      <c r="LDU34" s="789"/>
      <c r="LDV34" s="789"/>
      <c r="LDW34" s="790"/>
      <c r="LDX34" s="787"/>
      <c r="LDY34" s="660" t="s">
        <v>1220</v>
      </c>
      <c r="LDZ34" s="786" t="s">
        <v>510</v>
      </c>
      <c r="LEA34" s="787"/>
      <c r="LEB34" s="788"/>
      <c r="LEC34" s="789"/>
      <c r="LED34" s="789"/>
      <c r="LEE34" s="790"/>
      <c r="LEF34" s="787"/>
      <c r="LEG34" s="660" t="s">
        <v>1220</v>
      </c>
      <c r="LEH34" s="786" t="s">
        <v>510</v>
      </c>
      <c r="LEI34" s="787"/>
      <c r="LEJ34" s="788"/>
      <c r="LEK34" s="789"/>
      <c r="LEL34" s="789"/>
      <c r="LEM34" s="790"/>
      <c r="LEN34" s="787"/>
      <c r="LEO34" s="660" t="s">
        <v>1220</v>
      </c>
      <c r="LEP34" s="786" t="s">
        <v>510</v>
      </c>
      <c r="LEQ34" s="787"/>
      <c r="LER34" s="788"/>
      <c r="LES34" s="789"/>
      <c r="LET34" s="789"/>
      <c r="LEU34" s="790"/>
      <c r="LEV34" s="787"/>
      <c r="LEW34" s="660" t="s">
        <v>1220</v>
      </c>
      <c r="LEX34" s="786" t="s">
        <v>510</v>
      </c>
      <c r="LEY34" s="787"/>
      <c r="LEZ34" s="788"/>
      <c r="LFA34" s="789"/>
      <c r="LFB34" s="789"/>
      <c r="LFC34" s="790"/>
      <c r="LFD34" s="787"/>
      <c r="LFE34" s="660" t="s">
        <v>1220</v>
      </c>
      <c r="LFF34" s="786" t="s">
        <v>510</v>
      </c>
      <c r="LFG34" s="787"/>
      <c r="LFH34" s="788"/>
      <c r="LFI34" s="789"/>
      <c r="LFJ34" s="789"/>
      <c r="LFK34" s="790"/>
      <c r="LFL34" s="787"/>
      <c r="LFM34" s="660" t="s">
        <v>1220</v>
      </c>
      <c r="LFN34" s="786" t="s">
        <v>510</v>
      </c>
      <c r="LFO34" s="787"/>
      <c r="LFP34" s="788"/>
      <c r="LFQ34" s="789"/>
      <c r="LFR34" s="789"/>
      <c r="LFS34" s="790"/>
      <c r="LFT34" s="787"/>
      <c r="LFU34" s="660" t="s">
        <v>1220</v>
      </c>
      <c r="LFV34" s="786" t="s">
        <v>510</v>
      </c>
      <c r="LFW34" s="787"/>
      <c r="LFX34" s="788"/>
      <c r="LFY34" s="789"/>
      <c r="LFZ34" s="789"/>
      <c r="LGA34" s="790"/>
      <c r="LGB34" s="787"/>
      <c r="LGC34" s="660" t="s">
        <v>1220</v>
      </c>
      <c r="LGD34" s="786" t="s">
        <v>510</v>
      </c>
      <c r="LGE34" s="787"/>
      <c r="LGF34" s="788"/>
      <c r="LGG34" s="789"/>
      <c r="LGH34" s="789"/>
      <c r="LGI34" s="790"/>
      <c r="LGJ34" s="787"/>
      <c r="LGK34" s="660" t="s">
        <v>1220</v>
      </c>
      <c r="LGL34" s="786" t="s">
        <v>510</v>
      </c>
      <c r="LGM34" s="787"/>
      <c r="LGN34" s="788"/>
      <c r="LGO34" s="789"/>
      <c r="LGP34" s="789"/>
      <c r="LGQ34" s="790"/>
      <c r="LGR34" s="787"/>
      <c r="LGS34" s="660" t="s">
        <v>1220</v>
      </c>
      <c r="LGT34" s="786" t="s">
        <v>510</v>
      </c>
      <c r="LGU34" s="787"/>
      <c r="LGV34" s="788"/>
      <c r="LGW34" s="789"/>
      <c r="LGX34" s="789"/>
      <c r="LGY34" s="790"/>
      <c r="LGZ34" s="787"/>
      <c r="LHA34" s="660" t="s">
        <v>1220</v>
      </c>
      <c r="LHB34" s="786" t="s">
        <v>510</v>
      </c>
      <c r="LHC34" s="787"/>
      <c r="LHD34" s="788"/>
      <c r="LHE34" s="789"/>
      <c r="LHF34" s="789"/>
      <c r="LHG34" s="790"/>
      <c r="LHH34" s="787"/>
      <c r="LHI34" s="660" t="s">
        <v>1220</v>
      </c>
      <c r="LHJ34" s="786" t="s">
        <v>510</v>
      </c>
      <c r="LHK34" s="787"/>
      <c r="LHL34" s="788"/>
      <c r="LHM34" s="789"/>
      <c r="LHN34" s="789"/>
      <c r="LHO34" s="790"/>
      <c r="LHP34" s="787"/>
      <c r="LHQ34" s="660" t="s">
        <v>1220</v>
      </c>
      <c r="LHR34" s="786" t="s">
        <v>510</v>
      </c>
      <c r="LHS34" s="787"/>
      <c r="LHT34" s="788"/>
      <c r="LHU34" s="789"/>
      <c r="LHV34" s="789"/>
      <c r="LHW34" s="790"/>
      <c r="LHX34" s="787"/>
      <c r="LHY34" s="660" t="s">
        <v>1220</v>
      </c>
      <c r="LHZ34" s="786" t="s">
        <v>510</v>
      </c>
      <c r="LIA34" s="787"/>
      <c r="LIB34" s="788"/>
      <c r="LIC34" s="789"/>
      <c r="LID34" s="789"/>
      <c r="LIE34" s="790"/>
      <c r="LIF34" s="787"/>
      <c r="LIG34" s="660" t="s">
        <v>1220</v>
      </c>
      <c r="LIH34" s="786" t="s">
        <v>510</v>
      </c>
      <c r="LII34" s="787"/>
      <c r="LIJ34" s="788"/>
      <c r="LIK34" s="789"/>
      <c r="LIL34" s="789"/>
      <c r="LIM34" s="790"/>
      <c r="LIN34" s="787"/>
      <c r="LIO34" s="660" t="s">
        <v>1220</v>
      </c>
      <c r="LIP34" s="786" t="s">
        <v>510</v>
      </c>
      <c r="LIQ34" s="787"/>
      <c r="LIR34" s="788"/>
      <c r="LIS34" s="789"/>
      <c r="LIT34" s="789"/>
      <c r="LIU34" s="790"/>
      <c r="LIV34" s="787"/>
      <c r="LIW34" s="660" t="s">
        <v>1220</v>
      </c>
      <c r="LIX34" s="786" t="s">
        <v>510</v>
      </c>
      <c r="LIY34" s="787"/>
      <c r="LIZ34" s="788"/>
      <c r="LJA34" s="789"/>
      <c r="LJB34" s="789"/>
      <c r="LJC34" s="790"/>
      <c r="LJD34" s="787"/>
      <c r="LJE34" s="660" t="s">
        <v>1220</v>
      </c>
      <c r="LJF34" s="786" t="s">
        <v>510</v>
      </c>
      <c r="LJG34" s="787"/>
      <c r="LJH34" s="788"/>
      <c r="LJI34" s="789"/>
      <c r="LJJ34" s="789"/>
      <c r="LJK34" s="790"/>
      <c r="LJL34" s="787"/>
      <c r="LJM34" s="660" t="s">
        <v>1220</v>
      </c>
      <c r="LJN34" s="786" t="s">
        <v>510</v>
      </c>
      <c r="LJO34" s="787"/>
      <c r="LJP34" s="788"/>
      <c r="LJQ34" s="789"/>
      <c r="LJR34" s="789"/>
      <c r="LJS34" s="790"/>
      <c r="LJT34" s="787"/>
      <c r="LJU34" s="660" t="s">
        <v>1220</v>
      </c>
      <c r="LJV34" s="786" t="s">
        <v>510</v>
      </c>
      <c r="LJW34" s="787"/>
      <c r="LJX34" s="788"/>
      <c r="LJY34" s="789"/>
      <c r="LJZ34" s="789"/>
      <c r="LKA34" s="790"/>
      <c r="LKB34" s="787"/>
      <c r="LKC34" s="660" t="s">
        <v>1220</v>
      </c>
      <c r="LKD34" s="786" t="s">
        <v>510</v>
      </c>
      <c r="LKE34" s="787"/>
      <c r="LKF34" s="788"/>
      <c r="LKG34" s="789"/>
      <c r="LKH34" s="789"/>
      <c r="LKI34" s="790"/>
      <c r="LKJ34" s="787"/>
      <c r="LKK34" s="660" t="s">
        <v>1220</v>
      </c>
      <c r="LKL34" s="786" t="s">
        <v>510</v>
      </c>
      <c r="LKM34" s="787"/>
      <c r="LKN34" s="788"/>
      <c r="LKO34" s="789"/>
      <c r="LKP34" s="789"/>
      <c r="LKQ34" s="790"/>
      <c r="LKR34" s="787"/>
      <c r="LKS34" s="660" t="s">
        <v>1220</v>
      </c>
      <c r="LKT34" s="786" t="s">
        <v>510</v>
      </c>
      <c r="LKU34" s="787"/>
      <c r="LKV34" s="788"/>
      <c r="LKW34" s="789"/>
      <c r="LKX34" s="789"/>
      <c r="LKY34" s="790"/>
      <c r="LKZ34" s="787"/>
      <c r="LLA34" s="660" t="s">
        <v>1220</v>
      </c>
      <c r="LLB34" s="786" t="s">
        <v>510</v>
      </c>
      <c r="LLC34" s="787"/>
      <c r="LLD34" s="788"/>
      <c r="LLE34" s="789"/>
      <c r="LLF34" s="789"/>
      <c r="LLG34" s="790"/>
      <c r="LLH34" s="787"/>
      <c r="LLI34" s="660" t="s">
        <v>1220</v>
      </c>
      <c r="LLJ34" s="786" t="s">
        <v>510</v>
      </c>
      <c r="LLK34" s="787"/>
      <c r="LLL34" s="788"/>
      <c r="LLM34" s="789"/>
      <c r="LLN34" s="789"/>
      <c r="LLO34" s="790"/>
      <c r="LLP34" s="787"/>
      <c r="LLQ34" s="660" t="s">
        <v>1220</v>
      </c>
      <c r="LLR34" s="786" t="s">
        <v>510</v>
      </c>
      <c r="LLS34" s="787"/>
      <c r="LLT34" s="788"/>
      <c r="LLU34" s="789"/>
      <c r="LLV34" s="789"/>
      <c r="LLW34" s="790"/>
      <c r="LLX34" s="787"/>
      <c r="LLY34" s="660" t="s">
        <v>1220</v>
      </c>
      <c r="LLZ34" s="786" t="s">
        <v>510</v>
      </c>
      <c r="LMA34" s="787"/>
      <c r="LMB34" s="788"/>
      <c r="LMC34" s="789"/>
      <c r="LMD34" s="789"/>
      <c r="LME34" s="790"/>
      <c r="LMF34" s="787"/>
      <c r="LMG34" s="660" t="s">
        <v>1220</v>
      </c>
      <c r="LMH34" s="786" t="s">
        <v>510</v>
      </c>
      <c r="LMI34" s="787"/>
      <c r="LMJ34" s="788"/>
      <c r="LMK34" s="789"/>
      <c r="LML34" s="789"/>
      <c r="LMM34" s="790"/>
      <c r="LMN34" s="787"/>
      <c r="LMO34" s="660" t="s">
        <v>1220</v>
      </c>
      <c r="LMP34" s="786" t="s">
        <v>510</v>
      </c>
      <c r="LMQ34" s="787"/>
      <c r="LMR34" s="788"/>
      <c r="LMS34" s="789"/>
      <c r="LMT34" s="789"/>
      <c r="LMU34" s="790"/>
      <c r="LMV34" s="787"/>
      <c r="LMW34" s="660" t="s">
        <v>1220</v>
      </c>
      <c r="LMX34" s="786" t="s">
        <v>510</v>
      </c>
      <c r="LMY34" s="787"/>
      <c r="LMZ34" s="788"/>
      <c r="LNA34" s="789"/>
      <c r="LNB34" s="789"/>
      <c r="LNC34" s="790"/>
      <c r="LND34" s="787"/>
      <c r="LNE34" s="660" t="s">
        <v>1220</v>
      </c>
      <c r="LNF34" s="786" t="s">
        <v>510</v>
      </c>
      <c r="LNG34" s="787"/>
      <c r="LNH34" s="788"/>
      <c r="LNI34" s="789"/>
      <c r="LNJ34" s="789"/>
      <c r="LNK34" s="790"/>
      <c r="LNL34" s="787"/>
      <c r="LNM34" s="660" t="s">
        <v>1220</v>
      </c>
      <c r="LNN34" s="786" t="s">
        <v>510</v>
      </c>
      <c r="LNO34" s="787"/>
      <c r="LNP34" s="788"/>
      <c r="LNQ34" s="789"/>
      <c r="LNR34" s="789"/>
      <c r="LNS34" s="790"/>
      <c r="LNT34" s="787"/>
      <c r="LNU34" s="660" t="s">
        <v>1220</v>
      </c>
      <c r="LNV34" s="786" t="s">
        <v>510</v>
      </c>
      <c r="LNW34" s="787"/>
      <c r="LNX34" s="788"/>
      <c r="LNY34" s="789"/>
      <c r="LNZ34" s="789"/>
      <c r="LOA34" s="790"/>
      <c r="LOB34" s="787"/>
      <c r="LOC34" s="660" t="s">
        <v>1220</v>
      </c>
      <c r="LOD34" s="786" t="s">
        <v>510</v>
      </c>
      <c r="LOE34" s="787"/>
      <c r="LOF34" s="788"/>
      <c r="LOG34" s="789"/>
      <c r="LOH34" s="789"/>
      <c r="LOI34" s="790"/>
      <c r="LOJ34" s="787"/>
      <c r="LOK34" s="660" t="s">
        <v>1220</v>
      </c>
      <c r="LOL34" s="786" t="s">
        <v>510</v>
      </c>
      <c r="LOM34" s="787"/>
      <c r="LON34" s="788"/>
      <c r="LOO34" s="789"/>
      <c r="LOP34" s="789"/>
      <c r="LOQ34" s="790"/>
      <c r="LOR34" s="787"/>
      <c r="LOS34" s="660" t="s">
        <v>1220</v>
      </c>
      <c r="LOT34" s="786" t="s">
        <v>510</v>
      </c>
      <c r="LOU34" s="787"/>
      <c r="LOV34" s="788"/>
      <c r="LOW34" s="789"/>
      <c r="LOX34" s="789"/>
      <c r="LOY34" s="790"/>
      <c r="LOZ34" s="787"/>
      <c r="LPA34" s="660" t="s">
        <v>1220</v>
      </c>
      <c r="LPB34" s="786" t="s">
        <v>510</v>
      </c>
      <c r="LPC34" s="787"/>
      <c r="LPD34" s="788"/>
      <c r="LPE34" s="789"/>
      <c r="LPF34" s="789"/>
      <c r="LPG34" s="790"/>
      <c r="LPH34" s="787"/>
      <c r="LPI34" s="660" t="s">
        <v>1220</v>
      </c>
      <c r="LPJ34" s="786" t="s">
        <v>510</v>
      </c>
      <c r="LPK34" s="787"/>
      <c r="LPL34" s="788"/>
      <c r="LPM34" s="789"/>
      <c r="LPN34" s="789"/>
      <c r="LPO34" s="790"/>
      <c r="LPP34" s="787"/>
      <c r="LPQ34" s="660" t="s">
        <v>1220</v>
      </c>
      <c r="LPR34" s="786" t="s">
        <v>510</v>
      </c>
      <c r="LPS34" s="787"/>
      <c r="LPT34" s="788"/>
      <c r="LPU34" s="789"/>
      <c r="LPV34" s="789"/>
      <c r="LPW34" s="790"/>
      <c r="LPX34" s="787"/>
      <c r="LPY34" s="660" t="s">
        <v>1220</v>
      </c>
      <c r="LPZ34" s="786" t="s">
        <v>510</v>
      </c>
      <c r="LQA34" s="787"/>
      <c r="LQB34" s="788"/>
      <c r="LQC34" s="789"/>
      <c r="LQD34" s="789"/>
      <c r="LQE34" s="790"/>
      <c r="LQF34" s="787"/>
      <c r="LQG34" s="660" t="s">
        <v>1220</v>
      </c>
      <c r="LQH34" s="786" t="s">
        <v>510</v>
      </c>
      <c r="LQI34" s="787"/>
      <c r="LQJ34" s="788"/>
      <c r="LQK34" s="789"/>
      <c r="LQL34" s="789"/>
      <c r="LQM34" s="790"/>
      <c r="LQN34" s="787"/>
      <c r="LQO34" s="660" t="s">
        <v>1220</v>
      </c>
      <c r="LQP34" s="786" t="s">
        <v>510</v>
      </c>
      <c r="LQQ34" s="787"/>
      <c r="LQR34" s="788"/>
      <c r="LQS34" s="789"/>
      <c r="LQT34" s="789"/>
      <c r="LQU34" s="790"/>
      <c r="LQV34" s="787"/>
      <c r="LQW34" s="660" t="s">
        <v>1220</v>
      </c>
      <c r="LQX34" s="786" t="s">
        <v>510</v>
      </c>
      <c r="LQY34" s="787"/>
      <c r="LQZ34" s="788"/>
      <c r="LRA34" s="789"/>
      <c r="LRB34" s="789"/>
      <c r="LRC34" s="790"/>
      <c r="LRD34" s="787"/>
      <c r="LRE34" s="660" t="s">
        <v>1220</v>
      </c>
      <c r="LRF34" s="786" t="s">
        <v>510</v>
      </c>
      <c r="LRG34" s="787"/>
      <c r="LRH34" s="788"/>
      <c r="LRI34" s="789"/>
      <c r="LRJ34" s="789"/>
      <c r="LRK34" s="790"/>
      <c r="LRL34" s="787"/>
      <c r="LRM34" s="660" t="s">
        <v>1220</v>
      </c>
      <c r="LRN34" s="786" t="s">
        <v>510</v>
      </c>
      <c r="LRO34" s="787"/>
      <c r="LRP34" s="788"/>
      <c r="LRQ34" s="789"/>
      <c r="LRR34" s="789"/>
      <c r="LRS34" s="790"/>
      <c r="LRT34" s="787"/>
      <c r="LRU34" s="660" t="s">
        <v>1220</v>
      </c>
      <c r="LRV34" s="786" t="s">
        <v>510</v>
      </c>
      <c r="LRW34" s="787"/>
      <c r="LRX34" s="788"/>
      <c r="LRY34" s="789"/>
      <c r="LRZ34" s="789"/>
      <c r="LSA34" s="790"/>
      <c r="LSB34" s="787"/>
      <c r="LSC34" s="660" t="s">
        <v>1220</v>
      </c>
      <c r="LSD34" s="786" t="s">
        <v>510</v>
      </c>
      <c r="LSE34" s="787"/>
      <c r="LSF34" s="788"/>
      <c r="LSG34" s="789"/>
      <c r="LSH34" s="789"/>
      <c r="LSI34" s="790"/>
      <c r="LSJ34" s="787"/>
      <c r="LSK34" s="660" t="s">
        <v>1220</v>
      </c>
      <c r="LSL34" s="786" t="s">
        <v>510</v>
      </c>
      <c r="LSM34" s="787"/>
      <c r="LSN34" s="788"/>
      <c r="LSO34" s="789"/>
      <c r="LSP34" s="789"/>
      <c r="LSQ34" s="790"/>
      <c r="LSR34" s="787"/>
      <c r="LSS34" s="660" t="s">
        <v>1220</v>
      </c>
      <c r="LST34" s="786" t="s">
        <v>510</v>
      </c>
      <c r="LSU34" s="787"/>
      <c r="LSV34" s="788"/>
      <c r="LSW34" s="789"/>
      <c r="LSX34" s="789"/>
      <c r="LSY34" s="790"/>
      <c r="LSZ34" s="787"/>
      <c r="LTA34" s="660" t="s">
        <v>1220</v>
      </c>
      <c r="LTB34" s="786" t="s">
        <v>510</v>
      </c>
      <c r="LTC34" s="787"/>
      <c r="LTD34" s="788"/>
      <c r="LTE34" s="789"/>
      <c r="LTF34" s="789"/>
      <c r="LTG34" s="790"/>
      <c r="LTH34" s="787"/>
      <c r="LTI34" s="660" t="s">
        <v>1220</v>
      </c>
      <c r="LTJ34" s="786" t="s">
        <v>510</v>
      </c>
      <c r="LTK34" s="787"/>
      <c r="LTL34" s="788"/>
      <c r="LTM34" s="789"/>
      <c r="LTN34" s="789"/>
      <c r="LTO34" s="790"/>
      <c r="LTP34" s="787"/>
      <c r="LTQ34" s="660" t="s">
        <v>1220</v>
      </c>
      <c r="LTR34" s="786" t="s">
        <v>510</v>
      </c>
      <c r="LTS34" s="787"/>
      <c r="LTT34" s="788"/>
      <c r="LTU34" s="789"/>
      <c r="LTV34" s="789"/>
      <c r="LTW34" s="790"/>
      <c r="LTX34" s="787"/>
      <c r="LTY34" s="660" t="s">
        <v>1220</v>
      </c>
      <c r="LTZ34" s="786" t="s">
        <v>510</v>
      </c>
      <c r="LUA34" s="787"/>
      <c r="LUB34" s="788"/>
      <c r="LUC34" s="789"/>
      <c r="LUD34" s="789"/>
      <c r="LUE34" s="790"/>
      <c r="LUF34" s="787"/>
      <c r="LUG34" s="660" t="s">
        <v>1220</v>
      </c>
      <c r="LUH34" s="786" t="s">
        <v>510</v>
      </c>
      <c r="LUI34" s="787"/>
      <c r="LUJ34" s="788"/>
      <c r="LUK34" s="789"/>
      <c r="LUL34" s="789"/>
      <c r="LUM34" s="790"/>
      <c r="LUN34" s="787"/>
      <c r="LUO34" s="660" t="s">
        <v>1220</v>
      </c>
      <c r="LUP34" s="786" t="s">
        <v>510</v>
      </c>
      <c r="LUQ34" s="787"/>
      <c r="LUR34" s="788"/>
      <c r="LUS34" s="789"/>
      <c r="LUT34" s="789"/>
      <c r="LUU34" s="790"/>
      <c r="LUV34" s="787"/>
      <c r="LUW34" s="660" t="s">
        <v>1220</v>
      </c>
      <c r="LUX34" s="786" t="s">
        <v>510</v>
      </c>
      <c r="LUY34" s="787"/>
      <c r="LUZ34" s="788"/>
      <c r="LVA34" s="789"/>
      <c r="LVB34" s="789"/>
      <c r="LVC34" s="790"/>
      <c r="LVD34" s="787"/>
      <c r="LVE34" s="660" t="s">
        <v>1220</v>
      </c>
      <c r="LVF34" s="786" t="s">
        <v>510</v>
      </c>
      <c r="LVG34" s="787"/>
      <c r="LVH34" s="788"/>
      <c r="LVI34" s="789"/>
      <c r="LVJ34" s="789"/>
      <c r="LVK34" s="790"/>
      <c r="LVL34" s="787"/>
      <c r="LVM34" s="660" t="s">
        <v>1220</v>
      </c>
      <c r="LVN34" s="786" t="s">
        <v>510</v>
      </c>
      <c r="LVO34" s="787"/>
      <c r="LVP34" s="788"/>
      <c r="LVQ34" s="789"/>
      <c r="LVR34" s="789"/>
      <c r="LVS34" s="790"/>
      <c r="LVT34" s="787"/>
      <c r="LVU34" s="660" t="s">
        <v>1220</v>
      </c>
      <c r="LVV34" s="786" t="s">
        <v>510</v>
      </c>
      <c r="LVW34" s="787"/>
      <c r="LVX34" s="788"/>
      <c r="LVY34" s="789"/>
      <c r="LVZ34" s="789"/>
      <c r="LWA34" s="790"/>
      <c r="LWB34" s="787"/>
      <c r="LWC34" s="660" t="s">
        <v>1220</v>
      </c>
      <c r="LWD34" s="786" t="s">
        <v>510</v>
      </c>
      <c r="LWE34" s="787"/>
      <c r="LWF34" s="788"/>
      <c r="LWG34" s="789"/>
      <c r="LWH34" s="789"/>
      <c r="LWI34" s="790"/>
      <c r="LWJ34" s="787"/>
      <c r="LWK34" s="660" t="s">
        <v>1220</v>
      </c>
      <c r="LWL34" s="786" t="s">
        <v>510</v>
      </c>
      <c r="LWM34" s="787"/>
      <c r="LWN34" s="788"/>
      <c r="LWO34" s="789"/>
      <c r="LWP34" s="789"/>
      <c r="LWQ34" s="790"/>
      <c r="LWR34" s="787"/>
      <c r="LWS34" s="660" t="s">
        <v>1220</v>
      </c>
      <c r="LWT34" s="786" t="s">
        <v>510</v>
      </c>
      <c r="LWU34" s="787"/>
      <c r="LWV34" s="788"/>
      <c r="LWW34" s="789"/>
      <c r="LWX34" s="789"/>
      <c r="LWY34" s="790"/>
      <c r="LWZ34" s="787"/>
      <c r="LXA34" s="660" t="s">
        <v>1220</v>
      </c>
      <c r="LXB34" s="786" t="s">
        <v>510</v>
      </c>
      <c r="LXC34" s="787"/>
      <c r="LXD34" s="788"/>
      <c r="LXE34" s="789"/>
      <c r="LXF34" s="789"/>
      <c r="LXG34" s="790"/>
      <c r="LXH34" s="787"/>
      <c r="LXI34" s="660" t="s">
        <v>1220</v>
      </c>
      <c r="LXJ34" s="786" t="s">
        <v>510</v>
      </c>
      <c r="LXK34" s="787"/>
      <c r="LXL34" s="788"/>
      <c r="LXM34" s="789"/>
      <c r="LXN34" s="789"/>
      <c r="LXO34" s="790"/>
      <c r="LXP34" s="787"/>
      <c r="LXQ34" s="660" t="s">
        <v>1220</v>
      </c>
      <c r="LXR34" s="786" t="s">
        <v>510</v>
      </c>
      <c r="LXS34" s="787"/>
      <c r="LXT34" s="788"/>
      <c r="LXU34" s="789"/>
      <c r="LXV34" s="789"/>
      <c r="LXW34" s="790"/>
      <c r="LXX34" s="787"/>
      <c r="LXY34" s="660" t="s">
        <v>1220</v>
      </c>
      <c r="LXZ34" s="786" t="s">
        <v>510</v>
      </c>
      <c r="LYA34" s="787"/>
      <c r="LYB34" s="788"/>
      <c r="LYC34" s="789"/>
      <c r="LYD34" s="789"/>
      <c r="LYE34" s="790"/>
      <c r="LYF34" s="787"/>
      <c r="LYG34" s="660" t="s">
        <v>1220</v>
      </c>
      <c r="LYH34" s="786" t="s">
        <v>510</v>
      </c>
      <c r="LYI34" s="787"/>
      <c r="LYJ34" s="788"/>
      <c r="LYK34" s="789"/>
      <c r="LYL34" s="789"/>
      <c r="LYM34" s="790"/>
      <c r="LYN34" s="787"/>
      <c r="LYO34" s="660" t="s">
        <v>1220</v>
      </c>
      <c r="LYP34" s="786" t="s">
        <v>510</v>
      </c>
      <c r="LYQ34" s="787"/>
      <c r="LYR34" s="788"/>
      <c r="LYS34" s="789"/>
      <c r="LYT34" s="789"/>
      <c r="LYU34" s="790"/>
      <c r="LYV34" s="787"/>
      <c r="LYW34" s="660" t="s">
        <v>1220</v>
      </c>
      <c r="LYX34" s="786" t="s">
        <v>510</v>
      </c>
      <c r="LYY34" s="787"/>
      <c r="LYZ34" s="788"/>
      <c r="LZA34" s="789"/>
      <c r="LZB34" s="789"/>
      <c r="LZC34" s="790"/>
      <c r="LZD34" s="787"/>
      <c r="LZE34" s="660" t="s">
        <v>1220</v>
      </c>
      <c r="LZF34" s="786" t="s">
        <v>510</v>
      </c>
      <c r="LZG34" s="787"/>
      <c r="LZH34" s="788"/>
      <c r="LZI34" s="789"/>
      <c r="LZJ34" s="789"/>
      <c r="LZK34" s="790"/>
      <c r="LZL34" s="787"/>
      <c r="LZM34" s="660" t="s">
        <v>1220</v>
      </c>
      <c r="LZN34" s="786" t="s">
        <v>510</v>
      </c>
      <c r="LZO34" s="787"/>
      <c r="LZP34" s="788"/>
      <c r="LZQ34" s="789"/>
      <c r="LZR34" s="789"/>
      <c r="LZS34" s="790"/>
      <c r="LZT34" s="787"/>
      <c r="LZU34" s="660" t="s">
        <v>1220</v>
      </c>
      <c r="LZV34" s="786" t="s">
        <v>510</v>
      </c>
      <c r="LZW34" s="787"/>
      <c r="LZX34" s="788"/>
      <c r="LZY34" s="789"/>
      <c r="LZZ34" s="789"/>
      <c r="MAA34" s="790"/>
      <c r="MAB34" s="787"/>
      <c r="MAC34" s="660" t="s">
        <v>1220</v>
      </c>
      <c r="MAD34" s="786" t="s">
        <v>510</v>
      </c>
      <c r="MAE34" s="787"/>
      <c r="MAF34" s="788"/>
      <c r="MAG34" s="789"/>
      <c r="MAH34" s="789"/>
      <c r="MAI34" s="790"/>
      <c r="MAJ34" s="787"/>
      <c r="MAK34" s="660" t="s">
        <v>1220</v>
      </c>
      <c r="MAL34" s="786" t="s">
        <v>510</v>
      </c>
      <c r="MAM34" s="787"/>
      <c r="MAN34" s="788"/>
      <c r="MAO34" s="789"/>
      <c r="MAP34" s="789"/>
      <c r="MAQ34" s="790"/>
      <c r="MAR34" s="787"/>
      <c r="MAS34" s="660" t="s">
        <v>1220</v>
      </c>
      <c r="MAT34" s="786" t="s">
        <v>510</v>
      </c>
      <c r="MAU34" s="787"/>
      <c r="MAV34" s="788"/>
      <c r="MAW34" s="789"/>
      <c r="MAX34" s="789"/>
      <c r="MAY34" s="790"/>
      <c r="MAZ34" s="787"/>
      <c r="MBA34" s="660" t="s">
        <v>1220</v>
      </c>
      <c r="MBB34" s="786" t="s">
        <v>510</v>
      </c>
      <c r="MBC34" s="787"/>
      <c r="MBD34" s="788"/>
      <c r="MBE34" s="789"/>
      <c r="MBF34" s="789"/>
      <c r="MBG34" s="790"/>
      <c r="MBH34" s="787"/>
      <c r="MBI34" s="660" t="s">
        <v>1220</v>
      </c>
      <c r="MBJ34" s="786" t="s">
        <v>510</v>
      </c>
      <c r="MBK34" s="787"/>
      <c r="MBL34" s="788"/>
      <c r="MBM34" s="789"/>
      <c r="MBN34" s="789"/>
      <c r="MBO34" s="790"/>
      <c r="MBP34" s="787"/>
      <c r="MBQ34" s="660" t="s">
        <v>1220</v>
      </c>
      <c r="MBR34" s="786" t="s">
        <v>510</v>
      </c>
      <c r="MBS34" s="787"/>
      <c r="MBT34" s="788"/>
      <c r="MBU34" s="789"/>
      <c r="MBV34" s="789"/>
      <c r="MBW34" s="790"/>
      <c r="MBX34" s="787"/>
      <c r="MBY34" s="660" t="s">
        <v>1220</v>
      </c>
      <c r="MBZ34" s="786" t="s">
        <v>510</v>
      </c>
      <c r="MCA34" s="787"/>
      <c r="MCB34" s="788"/>
      <c r="MCC34" s="789"/>
      <c r="MCD34" s="789"/>
      <c r="MCE34" s="790"/>
      <c r="MCF34" s="787"/>
      <c r="MCG34" s="660" t="s">
        <v>1220</v>
      </c>
      <c r="MCH34" s="786" t="s">
        <v>510</v>
      </c>
      <c r="MCI34" s="787"/>
      <c r="MCJ34" s="788"/>
      <c r="MCK34" s="789"/>
      <c r="MCL34" s="789"/>
      <c r="MCM34" s="790"/>
      <c r="MCN34" s="787"/>
      <c r="MCO34" s="660" t="s">
        <v>1220</v>
      </c>
      <c r="MCP34" s="786" t="s">
        <v>510</v>
      </c>
      <c r="MCQ34" s="787"/>
      <c r="MCR34" s="788"/>
      <c r="MCS34" s="789"/>
      <c r="MCT34" s="789"/>
      <c r="MCU34" s="790"/>
      <c r="MCV34" s="787"/>
      <c r="MCW34" s="660" t="s">
        <v>1220</v>
      </c>
      <c r="MCX34" s="786" t="s">
        <v>510</v>
      </c>
      <c r="MCY34" s="787"/>
      <c r="MCZ34" s="788"/>
      <c r="MDA34" s="789"/>
      <c r="MDB34" s="789"/>
      <c r="MDC34" s="790"/>
      <c r="MDD34" s="787"/>
      <c r="MDE34" s="660" t="s">
        <v>1220</v>
      </c>
      <c r="MDF34" s="786" t="s">
        <v>510</v>
      </c>
      <c r="MDG34" s="787"/>
      <c r="MDH34" s="788"/>
      <c r="MDI34" s="789"/>
      <c r="MDJ34" s="789"/>
      <c r="MDK34" s="790"/>
      <c r="MDL34" s="787"/>
      <c r="MDM34" s="660" t="s">
        <v>1220</v>
      </c>
      <c r="MDN34" s="786" t="s">
        <v>510</v>
      </c>
      <c r="MDO34" s="787"/>
      <c r="MDP34" s="788"/>
      <c r="MDQ34" s="789"/>
      <c r="MDR34" s="789"/>
      <c r="MDS34" s="790"/>
      <c r="MDT34" s="787"/>
      <c r="MDU34" s="660" t="s">
        <v>1220</v>
      </c>
      <c r="MDV34" s="786" t="s">
        <v>510</v>
      </c>
      <c r="MDW34" s="787"/>
      <c r="MDX34" s="788"/>
      <c r="MDY34" s="789"/>
      <c r="MDZ34" s="789"/>
      <c r="MEA34" s="790"/>
      <c r="MEB34" s="787"/>
      <c r="MEC34" s="660" t="s">
        <v>1220</v>
      </c>
      <c r="MED34" s="786" t="s">
        <v>510</v>
      </c>
      <c r="MEE34" s="787"/>
      <c r="MEF34" s="788"/>
      <c r="MEG34" s="789"/>
      <c r="MEH34" s="789"/>
      <c r="MEI34" s="790"/>
      <c r="MEJ34" s="787"/>
      <c r="MEK34" s="660" t="s">
        <v>1220</v>
      </c>
      <c r="MEL34" s="786" t="s">
        <v>510</v>
      </c>
      <c r="MEM34" s="787"/>
      <c r="MEN34" s="788"/>
      <c r="MEO34" s="789"/>
      <c r="MEP34" s="789"/>
      <c r="MEQ34" s="790"/>
      <c r="MER34" s="787"/>
      <c r="MES34" s="660" t="s">
        <v>1220</v>
      </c>
      <c r="MET34" s="786" t="s">
        <v>510</v>
      </c>
      <c r="MEU34" s="787"/>
      <c r="MEV34" s="788"/>
      <c r="MEW34" s="789"/>
      <c r="MEX34" s="789"/>
      <c r="MEY34" s="790"/>
      <c r="MEZ34" s="787"/>
      <c r="MFA34" s="660" t="s">
        <v>1220</v>
      </c>
      <c r="MFB34" s="786" t="s">
        <v>510</v>
      </c>
      <c r="MFC34" s="787"/>
      <c r="MFD34" s="788"/>
      <c r="MFE34" s="789"/>
      <c r="MFF34" s="789"/>
      <c r="MFG34" s="790"/>
      <c r="MFH34" s="787"/>
      <c r="MFI34" s="660" t="s">
        <v>1220</v>
      </c>
      <c r="MFJ34" s="786" t="s">
        <v>510</v>
      </c>
      <c r="MFK34" s="787"/>
      <c r="MFL34" s="788"/>
      <c r="MFM34" s="789"/>
      <c r="MFN34" s="789"/>
      <c r="MFO34" s="790"/>
      <c r="MFP34" s="787"/>
      <c r="MFQ34" s="660" t="s">
        <v>1220</v>
      </c>
      <c r="MFR34" s="786" t="s">
        <v>510</v>
      </c>
      <c r="MFS34" s="787"/>
      <c r="MFT34" s="788"/>
      <c r="MFU34" s="789"/>
      <c r="MFV34" s="789"/>
      <c r="MFW34" s="790"/>
      <c r="MFX34" s="787"/>
      <c r="MFY34" s="660" t="s">
        <v>1220</v>
      </c>
      <c r="MFZ34" s="786" t="s">
        <v>510</v>
      </c>
      <c r="MGA34" s="787"/>
      <c r="MGB34" s="788"/>
      <c r="MGC34" s="789"/>
      <c r="MGD34" s="789"/>
      <c r="MGE34" s="790"/>
      <c r="MGF34" s="787"/>
      <c r="MGG34" s="660" t="s">
        <v>1220</v>
      </c>
      <c r="MGH34" s="786" t="s">
        <v>510</v>
      </c>
      <c r="MGI34" s="787"/>
      <c r="MGJ34" s="788"/>
      <c r="MGK34" s="789"/>
      <c r="MGL34" s="789"/>
      <c r="MGM34" s="790"/>
      <c r="MGN34" s="787"/>
      <c r="MGO34" s="660" t="s">
        <v>1220</v>
      </c>
      <c r="MGP34" s="786" t="s">
        <v>510</v>
      </c>
      <c r="MGQ34" s="787"/>
      <c r="MGR34" s="788"/>
      <c r="MGS34" s="789"/>
      <c r="MGT34" s="789"/>
      <c r="MGU34" s="790"/>
      <c r="MGV34" s="787"/>
      <c r="MGW34" s="660" t="s">
        <v>1220</v>
      </c>
      <c r="MGX34" s="786" t="s">
        <v>510</v>
      </c>
      <c r="MGY34" s="787"/>
      <c r="MGZ34" s="788"/>
      <c r="MHA34" s="789"/>
      <c r="MHB34" s="789"/>
      <c r="MHC34" s="790"/>
      <c r="MHD34" s="787"/>
      <c r="MHE34" s="660" t="s">
        <v>1220</v>
      </c>
      <c r="MHF34" s="786" t="s">
        <v>510</v>
      </c>
      <c r="MHG34" s="787"/>
      <c r="MHH34" s="788"/>
      <c r="MHI34" s="789"/>
      <c r="MHJ34" s="789"/>
      <c r="MHK34" s="790"/>
      <c r="MHL34" s="787"/>
      <c r="MHM34" s="660" t="s">
        <v>1220</v>
      </c>
      <c r="MHN34" s="786" t="s">
        <v>510</v>
      </c>
      <c r="MHO34" s="787"/>
      <c r="MHP34" s="788"/>
      <c r="MHQ34" s="789"/>
      <c r="MHR34" s="789"/>
      <c r="MHS34" s="790"/>
      <c r="MHT34" s="787"/>
      <c r="MHU34" s="660" t="s">
        <v>1220</v>
      </c>
      <c r="MHV34" s="786" t="s">
        <v>510</v>
      </c>
      <c r="MHW34" s="787"/>
      <c r="MHX34" s="788"/>
      <c r="MHY34" s="789"/>
      <c r="MHZ34" s="789"/>
      <c r="MIA34" s="790"/>
      <c r="MIB34" s="787"/>
      <c r="MIC34" s="660" t="s">
        <v>1220</v>
      </c>
      <c r="MID34" s="786" t="s">
        <v>510</v>
      </c>
      <c r="MIE34" s="787"/>
      <c r="MIF34" s="788"/>
      <c r="MIG34" s="789"/>
      <c r="MIH34" s="789"/>
      <c r="MII34" s="790"/>
      <c r="MIJ34" s="787"/>
      <c r="MIK34" s="660" t="s">
        <v>1220</v>
      </c>
      <c r="MIL34" s="786" t="s">
        <v>510</v>
      </c>
      <c r="MIM34" s="787"/>
      <c r="MIN34" s="788"/>
      <c r="MIO34" s="789"/>
      <c r="MIP34" s="789"/>
      <c r="MIQ34" s="790"/>
      <c r="MIR34" s="787"/>
      <c r="MIS34" s="660" t="s">
        <v>1220</v>
      </c>
      <c r="MIT34" s="786" t="s">
        <v>510</v>
      </c>
      <c r="MIU34" s="787"/>
      <c r="MIV34" s="788"/>
      <c r="MIW34" s="789"/>
      <c r="MIX34" s="789"/>
      <c r="MIY34" s="790"/>
      <c r="MIZ34" s="787"/>
      <c r="MJA34" s="660" t="s">
        <v>1220</v>
      </c>
      <c r="MJB34" s="786" t="s">
        <v>510</v>
      </c>
      <c r="MJC34" s="787"/>
      <c r="MJD34" s="788"/>
      <c r="MJE34" s="789"/>
      <c r="MJF34" s="789"/>
      <c r="MJG34" s="790"/>
      <c r="MJH34" s="787"/>
      <c r="MJI34" s="660" t="s">
        <v>1220</v>
      </c>
      <c r="MJJ34" s="786" t="s">
        <v>510</v>
      </c>
      <c r="MJK34" s="787"/>
      <c r="MJL34" s="788"/>
      <c r="MJM34" s="789"/>
      <c r="MJN34" s="789"/>
      <c r="MJO34" s="790"/>
      <c r="MJP34" s="787"/>
      <c r="MJQ34" s="660" t="s">
        <v>1220</v>
      </c>
      <c r="MJR34" s="786" t="s">
        <v>510</v>
      </c>
      <c r="MJS34" s="787"/>
      <c r="MJT34" s="788"/>
      <c r="MJU34" s="789"/>
      <c r="MJV34" s="789"/>
      <c r="MJW34" s="790"/>
      <c r="MJX34" s="787"/>
      <c r="MJY34" s="660" t="s">
        <v>1220</v>
      </c>
      <c r="MJZ34" s="786" t="s">
        <v>510</v>
      </c>
      <c r="MKA34" s="787"/>
      <c r="MKB34" s="788"/>
      <c r="MKC34" s="789"/>
      <c r="MKD34" s="789"/>
      <c r="MKE34" s="790"/>
      <c r="MKF34" s="787"/>
      <c r="MKG34" s="660" t="s">
        <v>1220</v>
      </c>
      <c r="MKH34" s="786" t="s">
        <v>510</v>
      </c>
      <c r="MKI34" s="787"/>
      <c r="MKJ34" s="788"/>
      <c r="MKK34" s="789"/>
      <c r="MKL34" s="789"/>
      <c r="MKM34" s="790"/>
      <c r="MKN34" s="787"/>
      <c r="MKO34" s="660" t="s">
        <v>1220</v>
      </c>
      <c r="MKP34" s="786" t="s">
        <v>510</v>
      </c>
      <c r="MKQ34" s="787"/>
      <c r="MKR34" s="788"/>
      <c r="MKS34" s="789"/>
      <c r="MKT34" s="789"/>
      <c r="MKU34" s="790"/>
      <c r="MKV34" s="787"/>
      <c r="MKW34" s="660" t="s">
        <v>1220</v>
      </c>
      <c r="MKX34" s="786" t="s">
        <v>510</v>
      </c>
      <c r="MKY34" s="787"/>
      <c r="MKZ34" s="788"/>
      <c r="MLA34" s="789"/>
      <c r="MLB34" s="789"/>
      <c r="MLC34" s="790"/>
      <c r="MLD34" s="787"/>
      <c r="MLE34" s="660" t="s">
        <v>1220</v>
      </c>
      <c r="MLF34" s="786" t="s">
        <v>510</v>
      </c>
      <c r="MLG34" s="787"/>
      <c r="MLH34" s="788"/>
      <c r="MLI34" s="789"/>
      <c r="MLJ34" s="789"/>
      <c r="MLK34" s="790"/>
      <c r="MLL34" s="787"/>
      <c r="MLM34" s="660" t="s">
        <v>1220</v>
      </c>
      <c r="MLN34" s="786" t="s">
        <v>510</v>
      </c>
      <c r="MLO34" s="787"/>
      <c r="MLP34" s="788"/>
      <c r="MLQ34" s="789"/>
      <c r="MLR34" s="789"/>
      <c r="MLS34" s="790"/>
      <c r="MLT34" s="787"/>
      <c r="MLU34" s="660" t="s">
        <v>1220</v>
      </c>
      <c r="MLV34" s="786" t="s">
        <v>510</v>
      </c>
      <c r="MLW34" s="787"/>
      <c r="MLX34" s="788"/>
      <c r="MLY34" s="789"/>
      <c r="MLZ34" s="789"/>
      <c r="MMA34" s="790"/>
      <c r="MMB34" s="787"/>
      <c r="MMC34" s="660" t="s">
        <v>1220</v>
      </c>
      <c r="MMD34" s="786" t="s">
        <v>510</v>
      </c>
      <c r="MME34" s="787"/>
      <c r="MMF34" s="788"/>
      <c r="MMG34" s="789"/>
      <c r="MMH34" s="789"/>
      <c r="MMI34" s="790"/>
      <c r="MMJ34" s="787"/>
      <c r="MMK34" s="660" t="s">
        <v>1220</v>
      </c>
      <c r="MML34" s="786" t="s">
        <v>510</v>
      </c>
      <c r="MMM34" s="787"/>
      <c r="MMN34" s="788"/>
      <c r="MMO34" s="789"/>
      <c r="MMP34" s="789"/>
      <c r="MMQ34" s="790"/>
      <c r="MMR34" s="787"/>
      <c r="MMS34" s="660" t="s">
        <v>1220</v>
      </c>
      <c r="MMT34" s="786" t="s">
        <v>510</v>
      </c>
      <c r="MMU34" s="787"/>
      <c r="MMV34" s="788"/>
      <c r="MMW34" s="789"/>
      <c r="MMX34" s="789"/>
      <c r="MMY34" s="790"/>
      <c r="MMZ34" s="787"/>
      <c r="MNA34" s="660" t="s">
        <v>1220</v>
      </c>
      <c r="MNB34" s="786" t="s">
        <v>510</v>
      </c>
      <c r="MNC34" s="787"/>
      <c r="MND34" s="788"/>
      <c r="MNE34" s="789"/>
      <c r="MNF34" s="789"/>
      <c r="MNG34" s="790"/>
      <c r="MNH34" s="787"/>
      <c r="MNI34" s="660" t="s">
        <v>1220</v>
      </c>
      <c r="MNJ34" s="786" t="s">
        <v>510</v>
      </c>
      <c r="MNK34" s="787"/>
      <c r="MNL34" s="788"/>
      <c r="MNM34" s="789"/>
      <c r="MNN34" s="789"/>
      <c r="MNO34" s="790"/>
      <c r="MNP34" s="787"/>
      <c r="MNQ34" s="660" t="s">
        <v>1220</v>
      </c>
      <c r="MNR34" s="786" t="s">
        <v>510</v>
      </c>
      <c r="MNS34" s="787"/>
      <c r="MNT34" s="788"/>
      <c r="MNU34" s="789"/>
      <c r="MNV34" s="789"/>
      <c r="MNW34" s="790"/>
      <c r="MNX34" s="787"/>
      <c r="MNY34" s="660" t="s">
        <v>1220</v>
      </c>
      <c r="MNZ34" s="786" t="s">
        <v>510</v>
      </c>
      <c r="MOA34" s="787"/>
      <c r="MOB34" s="788"/>
      <c r="MOC34" s="789"/>
      <c r="MOD34" s="789"/>
      <c r="MOE34" s="790"/>
      <c r="MOF34" s="787"/>
      <c r="MOG34" s="660" t="s">
        <v>1220</v>
      </c>
      <c r="MOH34" s="786" t="s">
        <v>510</v>
      </c>
      <c r="MOI34" s="787"/>
      <c r="MOJ34" s="788"/>
      <c r="MOK34" s="789"/>
      <c r="MOL34" s="789"/>
      <c r="MOM34" s="790"/>
      <c r="MON34" s="787"/>
      <c r="MOO34" s="660" t="s">
        <v>1220</v>
      </c>
      <c r="MOP34" s="786" t="s">
        <v>510</v>
      </c>
      <c r="MOQ34" s="787"/>
      <c r="MOR34" s="788"/>
      <c r="MOS34" s="789"/>
      <c r="MOT34" s="789"/>
      <c r="MOU34" s="790"/>
      <c r="MOV34" s="787"/>
      <c r="MOW34" s="660" t="s">
        <v>1220</v>
      </c>
      <c r="MOX34" s="786" t="s">
        <v>510</v>
      </c>
      <c r="MOY34" s="787"/>
      <c r="MOZ34" s="788"/>
      <c r="MPA34" s="789"/>
      <c r="MPB34" s="789"/>
      <c r="MPC34" s="790"/>
      <c r="MPD34" s="787"/>
      <c r="MPE34" s="660" t="s">
        <v>1220</v>
      </c>
      <c r="MPF34" s="786" t="s">
        <v>510</v>
      </c>
      <c r="MPG34" s="787"/>
      <c r="MPH34" s="788"/>
      <c r="MPI34" s="789"/>
      <c r="MPJ34" s="789"/>
      <c r="MPK34" s="790"/>
      <c r="MPL34" s="787"/>
      <c r="MPM34" s="660" t="s">
        <v>1220</v>
      </c>
      <c r="MPN34" s="786" t="s">
        <v>510</v>
      </c>
      <c r="MPO34" s="787"/>
      <c r="MPP34" s="788"/>
      <c r="MPQ34" s="789"/>
      <c r="MPR34" s="789"/>
      <c r="MPS34" s="790"/>
      <c r="MPT34" s="787"/>
      <c r="MPU34" s="660" t="s">
        <v>1220</v>
      </c>
      <c r="MPV34" s="786" t="s">
        <v>510</v>
      </c>
      <c r="MPW34" s="787"/>
      <c r="MPX34" s="788"/>
      <c r="MPY34" s="789"/>
      <c r="MPZ34" s="789"/>
      <c r="MQA34" s="790"/>
      <c r="MQB34" s="787"/>
      <c r="MQC34" s="660" t="s">
        <v>1220</v>
      </c>
      <c r="MQD34" s="786" t="s">
        <v>510</v>
      </c>
      <c r="MQE34" s="787"/>
      <c r="MQF34" s="788"/>
      <c r="MQG34" s="789"/>
      <c r="MQH34" s="789"/>
      <c r="MQI34" s="790"/>
      <c r="MQJ34" s="787"/>
      <c r="MQK34" s="660" t="s">
        <v>1220</v>
      </c>
      <c r="MQL34" s="786" t="s">
        <v>510</v>
      </c>
      <c r="MQM34" s="787"/>
      <c r="MQN34" s="788"/>
      <c r="MQO34" s="789"/>
      <c r="MQP34" s="789"/>
      <c r="MQQ34" s="790"/>
      <c r="MQR34" s="787"/>
      <c r="MQS34" s="660" t="s">
        <v>1220</v>
      </c>
      <c r="MQT34" s="786" t="s">
        <v>510</v>
      </c>
      <c r="MQU34" s="787"/>
      <c r="MQV34" s="788"/>
      <c r="MQW34" s="789"/>
      <c r="MQX34" s="789"/>
      <c r="MQY34" s="790"/>
      <c r="MQZ34" s="787"/>
      <c r="MRA34" s="660" t="s">
        <v>1220</v>
      </c>
      <c r="MRB34" s="786" t="s">
        <v>510</v>
      </c>
      <c r="MRC34" s="787"/>
      <c r="MRD34" s="788"/>
      <c r="MRE34" s="789"/>
      <c r="MRF34" s="789"/>
      <c r="MRG34" s="790"/>
      <c r="MRH34" s="787"/>
      <c r="MRI34" s="660" t="s">
        <v>1220</v>
      </c>
      <c r="MRJ34" s="786" t="s">
        <v>510</v>
      </c>
      <c r="MRK34" s="787"/>
      <c r="MRL34" s="788"/>
      <c r="MRM34" s="789"/>
      <c r="MRN34" s="789"/>
      <c r="MRO34" s="790"/>
      <c r="MRP34" s="787"/>
      <c r="MRQ34" s="660" t="s">
        <v>1220</v>
      </c>
      <c r="MRR34" s="786" t="s">
        <v>510</v>
      </c>
      <c r="MRS34" s="787"/>
      <c r="MRT34" s="788"/>
      <c r="MRU34" s="789"/>
      <c r="MRV34" s="789"/>
      <c r="MRW34" s="790"/>
      <c r="MRX34" s="787"/>
      <c r="MRY34" s="660" t="s">
        <v>1220</v>
      </c>
      <c r="MRZ34" s="786" t="s">
        <v>510</v>
      </c>
      <c r="MSA34" s="787"/>
      <c r="MSB34" s="788"/>
      <c r="MSC34" s="789"/>
      <c r="MSD34" s="789"/>
      <c r="MSE34" s="790"/>
      <c r="MSF34" s="787"/>
      <c r="MSG34" s="660" t="s">
        <v>1220</v>
      </c>
      <c r="MSH34" s="786" t="s">
        <v>510</v>
      </c>
      <c r="MSI34" s="787"/>
      <c r="MSJ34" s="788"/>
      <c r="MSK34" s="789"/>
      <c r="MSL34" s="789"/>
      <c r="MSM34" s="790"/>
      <c r="MSN34" s="787"/>
      <c r="MSO34" s="660" t="s">
        <v>1220</v>
      </c>
      <c r="MSP34" s="786" t="s">
        <v>510</v>
      </c>
      <c r="MSQ34" s="787"/>
      <c r="MSR34" s="788"/>
      <c r="MSS34" s="789"/>
      <c r="MST34" s="789"/>
      <c r="MSU34" s="790"/>
      <c r="MSV34" s="787"/>
      <c r="MSW34" s="660" t="s">
        <v>1220</v>
      </c>
      <c r="MSX34" s="786" t="s">
        <v>510</v>
      </c>
      <c r="MSY34" s="787"/>
      <c r="MSZ34" s="788"/>
      <c r="MTA34" s="789"/>
      <c r="MTB34" s="789"/>
      <c r="MTC34" s="790"/>
      <c r="MTD34" s="787"/>
      <c r="MTE34" s="660" t="s">
        <v>1220</v>
      </c>
      <c r="MTF34" s="786" t="s">
        <v>510</v>
      </c>
      <c r="MTG34" s="787"/>
      <c r="MTH34" s="788"/>
      <c r="MTI34" s="789"/>
      <c r="MTJ34" s="789"/>
      <c r="MTK34" s="790"/>
      <c r="MTL34" s="787"/>
      <c r="MTM34" s="660" t="s">
        <v>1220</v>
      </c>
      <c r="MTN34" s="786" t="s">
        <v>510</v>
      </c>
      <c r="MTO34" s="787"/>
      <c r="MTP34" s="788"/>
      <c r="MTQ34" s="789"/>
      <c r="MTR34" s="789"/>
      <c r="MTS34" s="790"/>
      <c r="MTT34" s="787"/>
      <c r="MTU34" s="660" t="s">
        <v>1220</v>
      </c>
      <c r="MTV34" s="786" t="s">
        <v>510</v>
      </c>
      <c r="MTW34" s="787"/>
      <c r="MTX34" s="788"/>
      <c r="MTY34" s="789"/>
      <c r="MTZ34" s="789"/>
      <c r="MUA34" s="790"/>
      <c r="MUB34" s="787"/>
      <c r="MUC34" s="660" t="s">
        <v>1220</v>
      </c>
      <c r="MUD34" s="786" t="s">
        <v>510</v>
      </c>
      <c r="MUE34" s="787"/>
      <c r="MUF34" s="788"/>
      <c r="MUG34" s="789"/>
      <c r="MUH34" s="789"/>
      <c r="MUI34" s="790"/>
      <c r="MUJ34" s="787"/>
      <c r="MUK34" s="660" t="s">
        <v>1220</v>
      </c>
      <c r="MUL34" s="786" t="s">
        <v>510</v>
      </c>
      <c r="MUM34" s="787"/>
      <c r="MUN34" s="788"/>
      <c r="MUO34" s="789"/>
      <c r="MUP34" s="789"/>
      <c r="MUQ34" s="790"/>
      <c r="MUR34" s="787"/>
      <c r="MUS34" s="660" t="s">
        <v>1220</v>
      </c>
      <c r="MUT34" s="786" t="s">
        <v>510</v>
      </c>
      <c r="MUU34" s="787"/>
      <c r="MUV34" s="788"/>
      <c r="MUW34" s="789"/>
      <c r="MUX34" s="789"/>
      <c r="MUY34" s="790"/>
      <c r="MUZ34" s="787"/>
      <c r="MVA34" s="660" t="s">
        <v>1220</v>
      </c>
      <c r="MVB34" s="786" t="s">
        <v>510</v>
      </c>
      <c r="MVC34" s="787"/>
      <c r="MVD34" s="788"/>
      <c r="MVE34" s="789"/>
      <c r="MVF34" s="789"/>
      <c r="MVG34" s="790"/>
      <c r="MVH34" s="787"/>
      <c r="MVI34" s="660" t="s">
        <v>1220</v>
      </c>
      <c r="MVJ34" s="786" t="s">
        <v>510</v>
      </c>
      <c r="MVK34" s="787"/>
      <c r="MVL34" s="788"/>
      <c r="MVM34" s="789"/>
      <c r="MVN34" s="789"/>
      <c r="MVO34" s="790"/>
      <c r="MVP34" s="787"/>
      <c r="MVQ34" s="660" t="s">
        <v>1220</v>
      </c>
      <c r="MVR34" s="786" t="s">
        <v>510</v>
      </c>
      <c r="MVS34" s="787"/>
      <c r="MVT34" s="788"/>
      <c r="MVU34" s="789"/>
      <c r="MVV34" s="789"/>
      <c r="MVW34" s="790"/>
      <c r="MVX34" s="787"/>
      <c r="MVY34" s="660" t="s">
        <v>1220</v>
      </c>
      <c r="MVZ34" s="786" t="s">
        <v>510</v>
      </c>
      <c r="MWA34" s="787"/>
      <c r="MWB34" s="788"/>
      <c r="MWC34" s="789"/>
      <c r="MWD34" s="789"/>
      <c r="MWE34" s="790"/>
      <c r="MWF34" s="787"/>
      <c r="MWG34" s="660" t="s">
        <v>1220</v>
      </c>
      <c r="MWH34" s="786" t="s">
        <v>510</v>
      </c>
      <c r="MWI34" s="787"/>
      <c r="MWJ34" s="788"/>
      <c r="MWK34" s="789"/>
      <c r="MWL34" s="789"/>
      <c r="MWM34" s="790"/>
      <c r="MWN34" s="787"/>
      <c r="MWO34" s="660" t="s">
        <v>1220</v>
      </c>
      <c r="MWP34" s="786" t="s">
        <v>510</v>
      </c>
      <c r="MWQ34" s="787"/>
      <c r="MWR34" s="788"/>
      <c r="MWS34" s="789"/>
      <c r="MWT34" s="789"/>
      <c r="MWU34" s="790"/>
      <c r="MWV34" s="787"/>
      <c r="MWW34" s="660" t="s">
        <v>1220</v>
      </c>
      <c r="MWX34" s="786" t="s">
        <v>510</v>
      </c>
      <c r="MWY34" s="787"/>
      <c r="MWZ34" s="788"/>
      <c r="MXA34" s="789"/>
      <c r="MXB34" s="789"/>
      <c r="MXC34" s="790"/>
      <c r="MXD34" s="787"/>
      <c r="MXE34" s="660" t="s">
        <v>1220</v>
      </c>
      <c r="MXF34" s="786" t="s">
        <v>510</v>
      </c>
      <c r="MXG34" s="787"/>
      <c r="MXH34" s="788"/>
      <c r="MXI34" s="789"/>
      <c r="MXJ34" s="789"/>
      <c r="MXK34" s="790"/>
      <c r="MXL34" s="787"/>
      <c r="MXM34" s="660" t="s">
        <v>1220</v>
      </c>
      <c r="MXN34" s="786" t="s">
        <v>510</v>
      </c>
      <c r="MXO34" s="787"/>
      <c r="MXP34" s="788"/>
      <c r="MXQ34" s="789"/>
      <c r="MXR34" s="789"/>
      <c r="MXS34" s="790"/>
      <c r="MXT34" s="787"/>
      <c r="MXU34" s="660" t="s">
        <v>1220</v>
      </c>
      <c r="MXV34" s="786" t="s">
        <v>510</v>
      </c>
      <c r="MXW34" s="787"/>
      <c r="MXX34" s="788"/>
      <c r="MXY34" s="789"/>
      <c r="MXZ34" s="789"/>
      <c r="MYA34" s="790"/>
      <c r="MYB34" s="787"/>
      <c r="MYC34" s="660" t="s">
        <v>1220</v>
      </c>
      <c r="MYD34" s="786" t="s">
        <v>510</v>
      </c>
      <c r="MYE34" s="787"/>
      <c r="MYF34" s="788"/>
      <c r="MYG34" s="789"/>
      <c r="MYH34" s="789"/>
      <c r="MYI34" s="790"/>
      <c r="MYJ34" s="787"/>
      <c r="MYK34" s="660" t="s">
        <v>1220</v>
      </c>
      <c r="MYL34" s="786" t="s">
        <v>510</v>
      </c>
      <c r="MYM34" s="787"/>
      <c r="MYN34" s="788"/>
      <c r="MYO34" s="789"/>
      <c r="MYP34" s="789"/>
      <c r="MYQ34" s="790"/>
      <c r="MYR34" s="787"/>
      <c r="MYS34" s="660" t="s">
        <v>1220</v>
      </c>
      <c r="MYT34" s="786" t="s">
        <v>510</v>
      </c>
      <c r="MYU34" s="787"/>
      <c r="MYV34" s="788"/>
      <c r="MYW34" s="789"/>
      <c r="MYX34" s="789"/>
      <c r="MYY34" s="790"/>
      <c r="MYZ34" s="787"/>
      <c r="MZA34" s="660" t="s">
        <v>1220</v>
      </c>
      <c r="MZB34" s="786" t="s">
        <v>510</v>
      </c>
      <c r="MZC34" s="787"/>
      <c r="MZD34" s="788"/>
      <c r="MZE34" s="789"/>
      <c r="MZF34" s="789"/>
      <c r="MZG34" s="790"/>
      <c r="MZH34" s="787"/>
      <c r="MZI34" s="660" t="s">
        <v>1220</v>
      </c>
      <c r="MZJ34" s="786" t="s">
        <v>510</v>
      </c>
      <c r="MZK34" s="787"/>
      <c r="MZL34" s="788"/>
      <c r="MZM34" s="789"/>
      <c r="MZN34" s="789"/>
      <c r="MZO34" s="790"/>
      <c r="MZP34" s="787"/>
      <c r="MZQ34" s="660" t="s">
        <v>1220</v>
      </c>
      <c r="MZR34" s="786" t="s">
        <v>510</v>
      </c>
      <c r="MZS34" s="787"/>
      <c r="MZT34" s="788"/>
      <c r="MZU34" s="789"/>
      <c r="MZV34" s="789"/>
      <c r="MZW34" s="790"/>
      <c r="MZX34" s="787"/>
      <c r="MZY34" s="660" t="s">
        <v>1220</v>
      </c>
      <c r="MZZ34" s="786" t="s">
        <v>510</v>
      </c>
      <c r="NAA34" s="787"/>
      <c r="NAB34" s="788"/>
      <c r="NAC34" s="789"/>
      <c r="NAD34" s="789"/>
      <c r="NAE34" s="790"/>
      <c r="NAF34" s="787"/>
      <c r="NAG34" s="660" t="s">
        <v>1220</v>
      </c>
      <c r="NAH34" s="786" t="s">
        <v>510</v>
      </c>
      <c r="NAI34" s="787"/>
      <c r="NAJ34" s="788"/>
      <c r="NAK34" s="789"/>
      <c r="NAL34" s="789"/>
      <c r="NAM34" s="790"/>
      <c r="NAN34" s="787"/>
      <c r="NAO34" s="660" t="s">
        <v>1220</v>
      </c>
      <c r="NAP34" s="786" t="s">
        <v>510</v>
      </c>
      <c r="NAQ34" s="787"/>
      <c r="NAR34" s="788"/>
      <c r="NAS34" s="789"/>
      <c r="NAT34" s="789"/>
      <c r="NAU34" s="790"/>
      <c r="NAV34" s="787"/>
      <c r="NAW34" s="660" t="s">
        <v>1220</v>
      </c>
      <c r="NAX34" s="786" t="s">
        <v>510</v>
      </c>
      <c r="NAY34" s="787"/>
      <c r="NAZ34" s="788"/>
      <c r="NBA34" s="789"/>
      <c r="NBB34" s="789"/>
      <c r="NBC34" s="790"/>
      <c r="NBD34" s="787"/>
      <c r="NBE34" s="660" t="s">
        <v>1220</v>
      </c>
      <c r="NBF34" s="786" t="s">
        <v>510</v>
      </c>
      <c r="NBG34" s="787"/>
      <c r="NBH34" s="788"/>
      <c r="NBI34" s="789"/>
      <c r="NBJ34" s="789"/>
      <c r="NBK34" s="790"/>
      <c r="NBL34" s="787"/>
      <c r="NBM34" s="660" t="s">
        <v>1220</v>
      </c>
      <c r="NBN34" s="786" t="s">
        <v>510</v>
      </c>
      <c r="NBO34" s="787"/>
      <c r="NBP34" s="788"/>
      <c r="NBQ34" s="789"/>
      <c r="NBR34" s="789"/>
      <c r="NBS34" s="790"/>
      <c r="NBT34" s="787"/>
      <c r="NBU34" s="660" t="s">
        <v>1220</v>
      </c>
      <c r="NBV34" s="786" t="s">
        <v>510</v>
      </c>
      <c r="NBW34" s="787"/>
      <c r="NBX34" s="788"/>
      <c r="NBY34" s="789"/>
      <c r="NBZ34" s="789"/>
      <c r="NCA34" s="790"/>
      <c r="NCB34" s="787"/>
      <c r="NCC34" s="660" t="s">
        <v>1220</v>
      </c>
      <c r="NCD34" s="786" t="s">
        <v>510</v>
      </c>
      <c r="NCE34" s="787"/>
      <c r="NCF34" s="788"/>
      <c r="NCG34" s="789"/>
      <c r="NCH34" s="789"/>
      <c r="NCI34" s="790"/>
      <c r="NCJ34" s="787"/>
      <c r="NCK34" s="660" t="s">
        <v>1220</v>
      </c>
      <c r="NCL34" s="786" t="s">
        <v>510</v>
      </c>
      <c r="NCM34" s="787"/>
      <c r="NCN34" s="788"/>
      <c r="NCO34" s="789"/>
      <c r="NCP34" s="789"/>
      <c r="NCQ34" s="790"/>
      <c r="NCR34" s="787"/>
      <c r="NCS34" s="660" t="s">
        <v>1220</v>
      </c>
      <c r="NCT34" s="786" t="s">
        <v>510</v>
      </c>
      <c r="NCU34" s="787"/>
      <c r="NCV34" s="788"/>
      <c r="NCW34" s="789"/>
      <c r="NCX34" s="789"/>
      <c r="NCY34" s="790"/>
      <c r="NCZ34" s="787"/>
      <c r="NDA34" s="660" t="s">
        <v>1220</v>
      </c>
      <c r="NDB34" s="786" t="s">
        <v>510</v>
      </c>
      <c r="NDC34" s="787"/>
      <c r="NDD34" s="788"/>
      <c r="NDE34" s="789"/>
      <c r="NDF34" s="789"/>
      <c r="NDG34" s="790"/>
      <c r="NDH34" s="787"/>
      <c r="NDI34" s="660" t="s">
        <v>1220</v>
      </c>
      <c r="NDJ34" s="786" t="s">
        <v>510</v>
      </c>
      <c r="NDK34" s="787"/>
      <c r="NDL34" s="788"/>
      <c r="NDM34" s="789"/>
      <c r="NDN34" s="789"/>
      <c r="NDO34" s="790"/>
      <c r="NDP34" s="787"/>
      <c r="NDQ34" s="660" t="s">
        <v>1220</v>
      </c>
      <c r="NDR34" s="786" t="s">
        <v>510</v>
      </c>
      <c r="NDS34" s="787"/>
      <c r="NDT34" s="788"/>
      <c r="NDU34" s="789"/>
      <c r="NDV34" s="789"/>
      <c r="NDW34" s="790"/>
      <c r="NDX34" s="787"/>
      <c r="NDY34" s="660" t="s">
        <v>1220</v>
      </c>
      <c r="NDZ34" s="786" t="s">
        <v>510</v>
      </c>
      <c r="NEA34" s="787"/>
      <c r="NEB34" s="788"/>
      <c r="NEC34" s="789"/>
      <c r="NED34" s="789"/>
      <c r="NEE34" s="790"/>
      <c r="NEF34" s="787"/>
      <c r="NEG34" s="660" t="s">
        <v>1220</v>
      </c>
      <c r="NEH34" s="786" t="s">
        <v>510</v>
      </c>
      <c r="NEI34" s="787"/>
      <c r="NEJ34" s="788"/>
      <c r="NEK34" s="789"/>
      <c r="NEL34" s="789"/>
      <c r="NEM34" s="790"/>
      <c r="NEN34" s="787"/>
      <c r="NEO34" s="660" t="s">
        <v>1220</v>
      </c>
      <c r="NEP34" s="786" t="s">
        <v>510</v>
      </c>
      <c r="NEQ34" s="787"/>
      <c r="NER34" s="788"/>
      <c r="NES34" s="789"/>
      <c r="NET34" s="789"/>
      <c r="NEU34" s="790"/>
      <c r="NEV34" s="787"/>
      <c r="NEW34" s="660" t="s">
        <v>1220</v>
      </c>
      <c r="NEX34" s="786" t="s">
        <v>510</v>
      </c>
      <c r="NEY34" s="787"/>
      <c r="NEZ34" s="788"/>
      <c r="NFA34" s="789"/>
      <c r="NFB34" s="789"/>
      <c r="NFC34" s="790"/>
      <c r="NFD34" s="787"/>
      <c r="NFE34" s="660" t="s">
        <v>1220</v>
      </c>
      <c r="NFF34" s="786" t="s">
        <v>510</v>
      </c>
      <c r="NFG34" s="787"/>
      <c r="NFH34" s="788"/>
      <c r="NFI34" s="789"/>
      <c r="NFJ34" s="789"/>
      <c r="NFK34" s="790"/>
      <c r="NFL34" s="787"/>
      <c r="NFM34" s="660" t="s">
        <v>1220</v>
      </c>
      <c r="NFN34" s="786" t="s">
        <v>510</v>
      </c>
      <c r="NFO34" s="787"/>
      <c r="NFP34" s="788"/>
      <c r="NFQ34" s="789"/>
      <c r="NFR34" s="789"/>
      <c r="NFS34" s="790"/>
      <c r="NFT34" s="787"/>
      <c r="NFU34" s="660" t="s">
        <v>1220</v>
      </c>
      <c r="NFV34" s="786" t="s">
        <v>510</v>
      </c>
      <c r="NFW34" s="787"/>
      <c r="NFX34" s="788"/>
      <c r="NFY34" s="789"/>
      <c r="NFZ34" s="789"/>
      <c r="NGA34" s="790"/>
      <c r="NGB34" s="787"/>
      <c r="NGC34" s="660" t="s">
        <v>1220</v>
      </c>
      <c r="NGD34" s="786" t="s">
        <v>510</v>
      </c>
      <c r="NGE34" s="787"/>
      <c r="NGF34" s="788"/>
      <c r="NGG34" s="789"/>
      <c r="NGH34" s="789"/>
      <c r="NGI34" s="790"/>
      <c r="NGJ34" s="787"/>
      <c r="NGK34" s="660" t="s">
        <v>1220</v>
      </c>
      <c r="NGL34" s="786" t="s">
        <v>510</v>
      </c>
      <c r="NGM34" s="787"/>
      <c r="NGN34" s="788"/>
      <c r="NGO34" s="789"/>
      <c r="NGP34" s="789"/>
      <c r="NGQ34" s="790"/>
      <c r="NGR34" s="787"/>
      <c r="NGS34" s="660" t="s">
        <v>1220</v>
      </c>
      <c r="NGT34" s="786" t="s">
        <v>510</v>
      </c>
      <c r="NGU34" s="787"/>
      <c r="NGV34" s="788"/>
      <c r="NGW34" s="789"/>
      <c r="NGX34" s="789"/>
      <c r="NGY34" s="790"/>
      <c r="NGZ34" s="787"/>
      <c r="NHA34" s="660" t="s">
        <v>1220</v>
      </c>
      <c r="NHB34" s="786" t="s">
        <v>510</v>
      </c>
      <c r="NHC34" s="787"/>
      <c r="NHD34" s="788"/>
      <c r="NHE34" s="789"/>
      <c r="NHF34" s="789"/>
      <c r="NHG34" s="790"/>
      <c r="NHH34" s="787"/>
      <c r="NHI34" s="660" t="s">
        <v>1220</v>
      </c>
      <c r="NHJ34" s="786" t="s">
        <v>510</v>
      </c>
      <c r="NHK34" s="787"/>
      <c r="NHL34" s="788"/>
      <c r="NHM34" s="789"/>
      <c r="NHN34" s="789"/>
      <c r="NHO34" s="790"/>
      <c r="NHP34" s="787"/>
      <c r="NHQ34" s="660" t="s">
        <v>1220</v>
      </c>
      <c r="NHR34" s="786" t="s">
        <v>510</v>
      </c>
      <c r="NHS34" s="787"/>
      <c r="NHT34" s="788"/>
      <c r="NHU34" s="789"/>
      <c r="NHV34" s="789"/>
      <c r="NHW34" s="790"/>
      <c r="NHX34" s="787"/>
      <c r="NHY34" s="660" t="s">
        <v>1220</v>
      </c>
      <c r="NHZ34" s="786" t="s">
        <v>510</v>
      </c>
      <c r="NIA34" s="787"/>
      <c r="NIB34" s="788"/>
      <c r="NIC34" s="789"/>
      <c r="NID34" s="789"/>
      <c r="NIE34" s="790"/>
      <c r="NIF34" s="787"/>
      <c r="NIG34" s="660" t="s">
        <v>1220</v>
      </c>
      <c r="NIH34" s="786" t="s">
        <v>510</v>
      </c>
      <c r="NII34" s="787"/>
      <c r="NIJ34" s="788"/>
      <c r="NIK34" s="789"/>
      <c r="NIL34" s="789"/>
      <c r="NIM34" s="790"/>
      <c r="NIN34" s="787"/>
      <c r="NIO34" s="660" t="s">
        <v>1220</v>
      </c>
      <c r="NIP34" s="786" t="s">
        <v>510</v>
      </c>
      <c r="NIQ34" s="787"/>
      <c r="NIR34" s="788"/>
      <c r="NIS34" s="789"/>
      <c r="NIT34" s="789"/>
      <c r="NIU34" s="790"/>
      <c r="NIV34" s="787"/>
      <c r="NIW34" s="660" t="s">
        <v>1220</v>
      </c>
      <c r="NIX34" s="786" t="s">
        <v>510</v>
      </c>
      <c r="NIY34" s="787"/>
      <c r="NIZ34" s="788"/>
      <c r="NJA34" s="789"/>
      <c r="NJB34" s="789"/>
      <c r="NJC34" s="790"/>
      <c r="NJD34" s="787"/>
      <c r="NJE34" s="660" t="s">
        <v>1220</v>
      </c>
      <c r="NJF34" s="786" t="s">
        <v>510</v>
      </c>
      <c r="NJG34" s="787"/>
      <c r="NJH34" s="788"/>
      <c r="NJI34" s="789"/>
      <c r="NJJ34" s="789"/>
      <c r="NJK34" s="790"/>
      <c r="NJL34" s="787"/>
      <c r="NJM34" s="660" t="s">
        <v>1220</v>
      </c>
      <c r="NJN34" s="786" t="s">
        <v>510</v>
      </c>
      <c r="NJO34" s="787"/>
      <c r="NJP34" s="788"/>
      <c r="NJQ34" s="789"/>
      <c r="NJR34" s="789"/>
      <c r="NJS34" s="790"/>
      <c r="NJT34" s="787"/>
      <c r="NJU34" s="660" t="s">
        <v>1220</v>
      </c>
      <c r="NJV34" s="786" t="s">
        <v>510</v>
      </c>
      <c r="NJW34" s="787"/>
      <c r="NJX34" s="788"/>
      <c r="NJY34" s="789"/>
      <c r="NJZ34" s="789"/>
      <c r="NKA34" s="790"/>
      <c r="NKB34" s="787"/>
      <c r="NKC34" s="660" t="s">
        <v>1220</v>
      </c>
      <c r="NKD34" s="786" t="s">
        <v>510</v>
      </c>
      <c r="NKE34" s="787"/>
      <c r="NKF34" s="788"/>
      <c r="NKG34" s="789"/>
      <c r="NKH34" s="789"/>
      <c r="NKI34" s="790"/>
      <c r="NKJ34" s="787"/>
      <c r="NKK34" s="660" t="s">
        <v>1220</v>
      </c>
      <c r="NKL34" s="786" t="s">
        <v>510</v>
      </c>
      <c r="NKM34" s="787"/>
      <c r="NKN34" s="788"/>
      <c r="NKO34" s="789"/>
      <c r="NKP34" s="789"/>
      <c r="NKQ34" s="790"/>
      <c r="NKR34" s="787"/>
      <c r="NKS34" s="660" t="s">
        <v>1220</v>
      </c>
      <c r="NKT34" s="786" t="s">
        <v>510</v>
      </c>
      <c r="NKU34" s="787"/>
      <c r="NKV34" s="788"/>
      <c r="NKW34" s="789"/>
      <c r="NKX34" s="789"/>
      <c r="NKY34" s="790"/>
      <c r="NKZ34" s="787"/>
      <c r="NLA34" s="660" t="s">
        <v>1220</v>
      </c>
      <c r="NLB34" s="786" t="s">
        <v>510</v>
      </c>
      <c r="NLC34" s="787"/>
      <c r="NLD34" s="788"/>
      <c r="NLE34" s="789"/>
      <c r="NLF34" s="789"/>
      <c r="NLG34" s="790"/>
      <c r="NLH34" s="787"/>
      <c r="NLI34" s="660" t="s">
        <v>1220</v>
      </c>
      <c r="NLJ34" s="786" t="s">
        <v>510</v>
      </c>
      <c r="NLK34" s="787"/>
      <c r="NLL34" s="788"/>
      <c r="NLM34" s="789"/>
      <c r="NLN34" s="789"/>
      <c r="NLO34" s="790"/>
      <c r="NLP34" s="787"/>
      <c r="NLQ34" s="660" t="s">
        <v>1220</v>
      </c>
      <c r="NLR34" s="786" t="s">
        <v>510</v>
      </c>
      <c r="NLS34" s="787"/>
      <c r="NLT34" s="788"/>
      <c r="NLU34" s="789"/>
      <c r="NLV34" s="789"/>
      <c r="NLW34" s="790"/>
      <c r="NLX34" s="787"/>
      <c r="NLY34" s="660" t="s">
        <v>1220</v>
      </c>
      <c r="NLZ34" s="786" t="s">
        <v>510</v>
      </c>
      <c r="NMA34" s="787"/>
      <c r="NMB34" s="788"/>
      <c r="NMC34" s="789"/>
      <c r="NMD34" s="789"/>
      <c r="NME34" s="790"/>
      <c r="NMF34" s="787"/>
      <c r="NMG34" s="660" t="s">
        <v>1220</v>
      </c>
      <c r="NMH34" s="786" t="s">
        <v>510</v>
      </c>
      <c r="NMI34" s="787"/>
      <c r="NMJ34" s="788"/>
      <c r="NMK34" s="789"/>
      <c r="NML34" s="789"/>
      <c r="NMM34" s="790"/>
      <c r="NMN34" s="787"/>
      <c r="NMO34" s="660" t="s">
        <v>1220</v>
      </c>
      <c r="NMP34" s="786" t="s">
        <v>510</v>
      </c>
      <c r="NMQ34" s="787"/>
      <c r="NMR34" s="788"/>
      <c r="NMS34" s="789"/>
      <c r="NMT34" s="789"/>
      <c r="NMU34" s="790"/>
      <c r="NMV34" s="787"/>
      <c r="NMW34" s="660" t="s">
        <v>1220</v>
      </c>
      <c r="NMX34" s="786" t="s">
        <v>510</v>
      </c>
      <c r="NMY34" s="787"/>
      <c r="NMZ34" s="788"/>
      <c r="NNA34" s="789"/>
      <c r="NNB34" s="789"/>
      <c r="NNC34" s="790"/>
      <c r="NND34" s="787"/>
      <c r="NNE34" s="660" t="s">
        <v>1220</v>
      </c>
      <c r="NNF34" s="786" t="s">
        <v>510</v>
      </c>
      <c r="NNG34" s="787"/>
      <c r="NNH34" s="788"/>
      <c r="NNI34" s="789"/>
      <c r="NNJ34" s="789"/>
      <c r="NNK34" s="790"/>
      <c r="NNL34" s="787"/>
      <c r="NNM34" s="660" t="s">
        <v>1220</v>
      </c>
      <c r="NNN34" s="786" t="s">
        <v>510</v>
      </c>
      <c r="NNO34" s="787"/>
      <c r="NNP34" s="788"/>
      <c r="NNQ34" s="789"/>
      <c r="NNR34" s="789"/>
      <c r="NNS34" s="790"/>
      <c r="NNT34" s="787"/>
      <c r="NNU34" s="660" t="s">
        <v>1220</v>
      </c>
      <c r="NNV34" s="786" t="s">
        <v>510</v>
      </c>
      <c r="NNW34" s="787"/>
      <c r="NNX34" s="788"/>
      <c r="NNY34" s="789"/>
      <c r="NNZ34" s="789"/>
      <c r="NOA34" s="790"/>
      <c r="NOB34" s="787"/>
      <c r="NOC34" s="660" t="s">
        <v>1220</v>
      </c>
      <c r="NOD34" s="786" t="s">
        <v>510</v>
      </c>
      <c r="NOE34" s="787"/>
      <c r="NOF34" s="788"/>
      <c r="NOG34" s="789"/>
      <c r="NOH34" s="789"/>
      <c r="NOI34" s="790"/>
      <c r="NOJ34" s="787"/>
      <c r="NOK34" s="660" t="s">
        <v>1220</v>
      </c>
      <c r="NOL34" s="786" t="s">
        <v>510</v>
      </c>
      <c r="NOM34" s="787"/>
      <c r="NON34" s="788"/>
      <c r="NOO34" s="789"/>
      <c r="NOP34" s="789"/>
      <c r="NOQ34" s="790"/>
      <c r="NOR34" s="787"/>
      <c r="NOS34" s="660" t="s">
        <v>1220</v>
      </c>
      <c r="NOT34" s="786" t="s">
        <v>510</v>
      </c>
      <c r="NOU34" s="787"/>
      <c r="NOV34" s="788"/>
      <c r="NOW34" s="789"/>
      <c r="NOX34" s="789"/>
      <c r="NOY34" s="790"/>
      <c r="NOZ34" s="787"/>
      <c r="NPA34" s="660" t="s">
        <v>1220</v>
      </c>
      <c r="NPB34" s="786" t="s">
        <v>510</v>
      </c>
      <c r="NPC34" s="787"/>
      <c r="NPD34" s="788"/>
      <c r="NPE34" s="789"/>
      <c r="NPF34" s="789"/>
      <c r="NPG34" s="790"/>
      <c r="NPH34" s="787"/>
      <c r="NPI34" s="660" t="s">
        <v>1220</v>
      </c>
      <c r="NPJ34" s="786" t="s">
        <v>510</v>
      </c>
      <c r="NPK34" s="787"/>
      <c r="NPL34" s="788"/>
      <c r="NPM34" s="789"/>
      <c r="NPN34" s="789"/>
      <c r="NPO34" s="790"/>
      <c r="NPP34" s="787"/>
      <c r="NPQ34" s="660" t="s">
        <v>1220</v>
      </c>
      <c r="NPR34" s="786" t="s">
        <v>510</v>
      </c>
      <c r="NPS34" s="787"/>
      <c r="NPT34" s="788"/>
      <c r="NPU34" s="789"/>
      <c r="NPV34" s="789"/>
      <c r="NPW34" s="790"/>
      <c r="NPX34" s="787"/>
      <c r="NPY34" s="660" t="s">
        <v>1220</v>
      </c>
      <c r="NPZ34" s="786" t="s">
        <v>510</v>
      </c>
      <c r="NQA34" s="787"/>
      <c r="NQB34" s="788"/>
      <c r="NQC34" s="789"/>
      <c r="NQD34" s="789"/>
      <c r="NQE34" s="790"/>
      <c r="NQF34" s="787"/>
      <c r="NQG34" s="660" t="s">
        <v>1220</v>
      </c>
      <c r="NQH34" s="786" t="s">
        <v>510</v>
      </c>
      <c r="NQI34" s="787"/>
      <c r="NQJ34" s="788"/>
      <c r="NQK34" s="789"/>
      <c r="NQL34" s="789"/>
      <c r="NQM34" s="790"/>
      <c r="NQN34" s="787"/>
      <c r="NQO34" s="660" t="s">
        <v>1220</v>
      </c>
      <c r="NQP34" s="786" t="s">
        <v>510</v>
      </c>
      <c r="NQQ34" s="787"/>
      <c r="NQR34" s="788"/>
      <c r="NQS34" s="789"/>
      <c r="NQT34" s="789"/>
      <c r="NQU34" s="790"/>
      <c r="NQV34" s="787"/>
      <c r="NQW34" s="660" t="s">
        <v>1220</v>
      </c>
      <c r="NQX34" s="786" t="s">
        <v>510</v>
      </c>
      <c r="NQY34" s="787"/>
      <c r="NQZ34" s="788"/>
      <c r="NRA34" s="789"/>
      <c r="NRB34" s="789"/>
      <c r="NRC34" s="790"/>
      <c r="NRD34" s="787"/>
      <c r="NRE34" s="660" t="s">
        <v>1220</v>
      </c>
      <c r="NRF34" s="786" t="s">
        <v>510</v>
      </c>
      <c r="NRG34" s="787"/>
      <c r="NRH34" s="788"/>
      <c r="NRI34" s="789"/>
      <c r="NRJ34" s="789"/>
      <c r="NRK34" s="790"/>
      <c r="NRL34" s="787"/>
      <c r="NRM34" s="660" t="s">
        <v>1220</v>
      </c>
      <c r="NRN34" s="786" t="s">
        <v>510</v>
      </c>
      <c r="NRO34" s="787"/>
      <c r="NRP34" s="788"/>
      <c r="NRQ34" s="789"/>
      <c r="NRR34" s="789"/>
      <c r="NRS34" s="790"/>
      <c r="NRT34" s="787"/>
      <c r="NRU34" s="660" t="s">
        <v>1220</v>
      </c>
      <c r="NRV34" s="786" t="s">
        <v>510</v>
      </c>
      <c r="NRW34" s="787"/>
      <c r="NRX34" s="788"/>
      <c r="NRY34" s="789"/>
      <c r="NRZ34" s="789"/>
      <c r="NSA34" s="790"/>
      <c r="NSB34" s="787"/>
      <c r="NSC34" s="660" t="s">
        <v>1220</v>
      </c>
      <c r="NSD34" s="786" t="s">
        <v>510</v>
      </c>
      <c r="NSE34" s="787"/>
      <c r="NSF34" s="788"/>
      <c r="NSG34" s="789"/>
      <c r="NSH34" s="789"/>
      <c r="NSI34" s="790"/>
      <c r="NSJ34" s="787"/>
      <c r="NSK34" s="660" t="s">
        <v>1220</v>
      </c>
      <c r="NSL34" s="786" t="s">
        <v>510</v>
      </c>
      <c r="NSM34" s="787"/>
      <c r="NSN34" s="788"/>
      <c r="NSO34" s="789"/>
      <c r="NSP34" s="789"/>
      <c r="NSQ34" s="790"/>
      <c r="NSR34" s="787"/>
      <c r="NSS34" s="660" t="s">
        <v>1220</v>
      </c>
      <c r="NST34" s="786" t="s">
        <v>510</v>
      </c>
      <c r="NSU34" s="787"/>
      <c r="NSV34" s="788"/>
      <c r="NSW34" s="789"/>
      <c r="NSX34" s="789"/>
      <c r="NSY34" s="790"/>
      <c r="NSZ34" s="787"/>
      <c r="NTA34" s="660" t="s">
        <v>1220</v>
      </c>
      <c r="NTB34" s="786" t="s">
        <v>510</v>
      </c>
      <c r="NTC34" s="787"/>
      <c r="NTD34" s="788"/>
      <c r="NTE34" s="789"/>
      <c r="NTF34" s="789"/>
      <c r="NTG34" s="790"/>
      <c r="NTH34" s="787"/>
      <c r="NTI34" s="660" t="s">
        <v>1220</v>
      </c>
      <c r="NTJ34" s="786" t="s">
        <v>510</v>
      </c>
      <c r="NTK34" s="787"/>
      <c r="NTL34" s="788"/>
      <c r="NTM34" s="789"/>
      <c r="NTN34" s="789"/>
      <c r="NTO34" s="790"/>
      <c r="NTP34" s="787"/>
      <c r="NTQ34" s="660" t="s">
        <v>1220</v>
      </c>
      <c r="NTR34" s="786" t="s">
        <v>510</v>
      </c>
      <c r="NTS34" s="787"/>
      <c r="NTT34" s="788"/>
      <c r="NTU34" s="789"/>
      <c r="NTV34" s="789"/>
      <c r="NTW34" s="790"/>
      <c r="NTX34" s="787"/>
      <c r="NTY34" s="660" t="s">
        <v>1220</v>
      </c>
      <c r="NTZ34" s="786" t="s">
        <v>510</v>
      </c>
      <c r="NUA34" s="787"/>
      <c r="NUB34" s="788"/>
      <c r="NUC34" s="789"/>
      <c r="NUD34" s="789"/>
      <c r="NUE34" s="790"/>
      <c r="NUF34" s="787"/>
      <c r="NUG34" s="660" t="s">
        <v>1220</v>
      </c>
      <c r="NUH34" s="786" t="s">
        <v>510</v>
      </c>
      <c r="NUI34" s="787"/>
      <c r="NUJ34" s="788"/>
      <c r="NUK34" s="789"/>
      <c r="NUL34" s="789"/>
      <c r="NUM34" s="790"/>
      <c r="NUN34" s="787"/>
      <c r="NUO34" s="660" t="s">
        <v>1220</v>
      </c>
      <c r="NUP34" s="786" t="s">
        <v>510</v>
      </c>
      <c r="NUQ34" s="787"/>
      <c r="NUR34" s="788"/>
      <c r="NUS34" s="789"/>
      <c r="NUT34" s="789"/>
      <c r="NUU34" s="790"/>
      <c r="NUV34" s="787"/>
      <c r="NUW34" s="660" t="s">
        <v>1220</v>
      </c>
      <c r="NUX34" s="786" t="s">
        <v>510</v>
      </c>
      <c r="NUY34" s="787"/>
      <c r="NUZ34" s="788"/>
      <c r="NVA34" s="789"/>
      <c r="NVB34" s="789"/>
      <c r="NVC34" s="790"/>
      <c r="NVD34" s="787"/>
      <c r="NVE34" s="660" t="s">
        <v>1220</v>
      </c>
      <c r="NVF34" s="786" t="s">
        <v>510</v>
      </c>
      <c r="NVG34" s="787"/>
      <c r="NVH34" s="788"/>
      <c r="NVI34" s="789"/>
      <c r="NVJ34" s="789"/>
      <c r="NVK34" s="790"/>
      <c r="NVL34" s="787"/>
      <c r="NVM34" s="660" t="s">
        <v>1220</v>
      </c>
      <c r="NVN34" s="786" t="s">
        <v>510</v>
      </c>
      <c r="NVO34" s="787"/>
      <c r="NVP34" s="788"/>
      <c r="NVQ34" s="789"/>
      <c r="NVR34" s="789"/>
      <c r="NVS34" s="790"/>
      <c r="NVT34" s="787"/>
      <c r="NVU34" s="660" t="s">
        <v>1220</v>
      </c>
      <c r="NVV34" s="786" t="s">
        <v>510</v>
      </c>
      <c r="NVW34" s="787"/>
      <c r="NVX34" s="788"/>
      <c r="NVY34" s="789"/>
      <c r="NVZ34" s="789"/>
      <c r="NWA34" s="790"/>
      <c r="NWB34" s="787"/>
      <c r="NWC34" s="660" t="s">
        <v>1220</v>
      </c>
      <c r="NWD34" s="786" t="s">
        <v>510</v>
      </c>
      <c r="NWE34" s="787"/>
      <c r="NWF34" s="788"/>
      <c r="NWG34" s="789"/>
      <c r="NWH34" s="789"/>
      <c r="NWI34" s="790"/>
      <c r="NWJ34" s="787"/>
      <c r="NWK34" s="660" t="s">
        <v>1220</v>
      </c>
      <c r="NWL34" s="786" t="s">
        <v>510</v>
      </c>
      <c r="NWM34" s="787"/>
      <c r="NWN34" s="788"/>
      <c r="NWO34" s="789"/>
      <c r="NWP34" s="789"/>
      <c r="NWQ34" s="790"/>
      <c r="NWR34" s="787"/>
      <c r="NWS34" s="660" t="s">
        <v>1220</v>
      </c>
      <c r="NWT34" s="786" t="s">
        <v>510</v>
      </c>
      <c r="NWU34" s="787"/>
      <c r="NWV34" s="788"/>
      <c r="NWW34" s="789"/>
      <c r="NWX34" s="789"/>
      <c r="NWY34" s="790"/>
      <c r="NWZ34" s="787"/>
      <c r="NXA34" s="660" t="s">
        <v>1220</v>
      </c>
      <c r="NXB34" s="786" t="s">
        <v>510</v>
      </c>
      <c r="NXC34" s="787"/>
      <c r="NXD34" s="788"/>
      <c r="NXE34" s="789"/>
      <c r="NXF34" s="789"/>
      <c r="NXG34" s="790"/>
      <c r="NXH34" s="787"/>
      <c r="NXI34" s="660" t="s">
        <v>1220</v>
      </c>
      <c r="NXJ34" s="786" t="s">
        <v>510</v>
      </c>
      <c r="NXK34" s="787"/>
      <c r="NXL34" s="788"/>
      <c r="NXM34" s="789"/>
      <c r="NXN34" s="789"/>
      <c r="NXO34" s="790"/>
      <c r="NXP34" s="787"/>
      <c r="NXQ34" s="660" t="s">
        <v>1220</v>
      </c>
      <c r="NXR34" s="786" t="s">
        <v>510</v>
      </c>
      <c r="NXS34" s="787"/>
      <c r="NXT34" s="788"/>
      <c r="NXU34" s="789"/>
      <c r="NXV34" s="789"/>
      <c r="NXW34" s="790"/>
      <c r="NXX34" s="787"/>
      <c r="NXY34" s="660" t="s">
        <v>1220</v>
      </c>
      <c r="NXZ34" s="786" t="s">
        <v>510</v>
      </c>
      <c r="NYA34" s="787"/>
      <c r="NYB34" s="788"/>
      <c r="NYC34" s="789"/>
      <c r="NYD34" s="789"/>
      <c r="NYE34" s="790"/>
      <c r="NYF34" s="787"/>
      <c r="NYG34" s="660" t="s">
        <v>1220</v>
      </c>
      <c r="NYH34" s="786" t="s">
        <v>510</v>
      </c>
      <c r="NYI34" s="787"/>
      <c r="NYJ34" s="788"/>
      <c r="NYK34" s="789"/>
      <c r="NYL34" s="789"/>
      <c r="NYM34" s="790"/>
      <c r="NYN34" s="787"/>
      <c r="NYO34" s="660" t="s">
        <v>1220</v>
      </c>
      <c r="NYP34" s="786" t="s">
        <v>510</v>
      </c>
      <c r="NYQ34" s="787"/>
      <c r="NYR34" s="788"/>
      <c r="NYS34" s="789"/>
      <c r="NYT34" s="789"/>
      <c r="NYU34" s="790"/>
      <c r="NYV34" s="787"/>
      <c r="NYW34" s="660" t="s">
        <v>1220</v>
      </c>
      <c r="NYX34" s="786" t="s">
        <v>510</v>
      </c>
      <c r="NYY34" s="787"/>
      <c r="NYZ34" s="788"/>
      <c r="NZA34" s="789"/>
      <c r="NZB34" s="789"/>
      <c r="NZC34" s="790"/>
      <c r="NZD34" s="787"/>
      <c r="NZE34" s="660" t="s">
        <v>1220</v>
      </c>
      <c r="NZF34" s="786" t="s">
        <v>510</v>
      </c>
      <c r="NZG34" s="787"/>
      <c r="NZH34" s="788"/>
      <c r="NZI34" s="789"/>
      <c r="NZJ34" s="789"/>
      <c r="NZK34" s="790"/>
      <c r="NZL34" s="787"/>
      <c r="NZM34" s="660" t="s">
        <v>1220</v>
      </c>
      <c r="NZN34" s="786" t="s">
        <v>510</v>
      </c>
      <c r="NZO34" s="787"/>
      <c r="NZP34" s="788"/>
      <c r="NZQ34" s="789"/>
      <c r="NZR34" s="789"/>
      <c r="NZS34" s="790"/>
      <c r="NZT34" s="787"/>
      <c r="NZU34" s="660" t="s">
        <v>1220</v>
      </c>
      <c r="NZV34" s="786" t="s">
        <v>510</v>
      </c>
      <c r="NZW34" s="787"/>
      <c r="NZX34" s="788"/>
      <c r="NZY34" s="789"/>
      <c r="NZZ34" s="789"/>
      <c r="OAA34" s="790"/>
      <c r="OAB34" s="787"/>
      <c r="OAC34" s="660" t="s">
        <v>1220</v>
      </c>
      <c r="OAD34" s="786" t="s">
        <v>510</v>
      </c>
      <c r="OAE34" s="787"/>
      <c r="OAF34" s="788"/>
      <c r="OAG34" s="789"/>
      <c r="OAH34" s="789"/>
      <c r="OAI34" s="790"/>
      <c r="OAJ34" s="787"/>
      <c r="OAK34" s="660" t="s">
        <v>1220</v>
      </c>
      <c r="OAL34" s="786" t="s">
        <v>510</v>
      </c>
      <c r="OAM34" s="787"/>
      <c r="OAN34" s="788"/>
      <c r="OAO34" s="789"/>
      <c r="OAP34" s="789"/>
      <c r="OAQ34" s="790"/>
      <c r="OAR34" s="787"/>
      <c r="OAS34" s="660" t="s">
        <v>1220</v>
      </c>
      <c r="OAT34" s="786" t="s">
        <v>510</v>
      </c>
      <c r="OAU34" s="787"/>
      <c r="OAV34" s="788"/>
      <c r="OAW34" s="789"/>
      <c r="OAX34" s="789"/>
      <c r="OAY34" s="790"/>
      <c r="OAZ34" s="787"/>
      <c r="OBA34" s="660" t="s">
        <v>1220</v>
      </c>
      <c r="OBB34" s="786" t="s">
        <v>510</v>
      </c>
      <c r="OBC34" s="787"/>
      <c r="OBD34" s="788"/>
      <c r="OBE34" s="789"/>
      <c r="OBF34" s="789"/>
      <c r="OBG34" s="790"/>
      <c r="OBH34" s="787"/>
      <c r="OBI34" s="660" t="s">
        <v>1220</v>
      </c>
      <c r="OBJ34" s="786" t="s">
        <v>510</v>
      </c>
      <c r="OBK34" s="787"/>
      <c r="OBL34" s="788"/>
      <c r="OBM34" s="789"/>
      <c r="OBN34" s="789"/>
      <c r="OBO34" s="790"/>
      <c r="OBP34" s="787"/>
      <c r="OBQ34" s="660" t="s">
        <v>1220</v>
      </c>
      <c r="OBR34" s="786" t="s">
        <v>510</v>
      </c>
      <c r="OBS34" s="787"/>
      <c r="OBT34" s="788"/>
      <c r="OBU34" s="789"/>
      <c r="OBV34" s="789"/>
      <c r="OBW34" s="790"/>
      <c r="OBX34" s="787"/>
      <c r="OBY34" s="660" t="s">
        <v>1220</v>
      </c>
      <c r="OBZ34" s="786" t="s">
        <v>510</v>
      </c>
      <c r="OCA34" s="787"/>
      <c r="OCB34" s="788"/>
      <c r="OCC34" s="789"/>
      <c r="OCD34" s="789"/>
      <c r="OCE34" s="790"/>
      <c r="OCF34" s="787"/>
      <c r="OCG34" s="660" t="s">
        <v>1220</v>
      </c>
      <c r="OCH34" s="786" t="s">
        <v>510</v>
      </c>
      <c r="OCI34" s="787"/>
      <c r="OCJ34" s="788"/>
      <c r="OCK34" s="789"/>
      <c r="OCL34" s="789"/>
      <c r="OCM34" s="790"/>
      <c r="OCN34" s="787"/>
      <c r="OCO34" s="660" t="s">
        <v>1220</v>
      </c>
      <c r="OCP34" s="786" t="s">
        <v>510</v>
      </c>
      <c r="OCQ34" s="787"/>
      <c r="OCR34" s="788"/>
      <c r="OCS34" s="789"/>
      <c r="OCT34" s="789"/>
      <c r="OCU34" s="790"/>
      <c r="OCV34" s="787"/>
      <c r="OCW34" s="660" t="s">
        <v>1220</v>
      </c>
      <c r="OCX34" s="786" t="s">
        <v>510</v>
      </c>
      <c r="OCY34" s="787"/>
      <c r="OCZ34" s="788"/>
      <c r="ODA34" s="789"/>
      <c r="ODB34" s="789"/>
      <c r="ODC34" s="790"/>
      <c r="ODD34" s="787"/>
      <c r="ODE34" s="660" t="s">
        <v>1220</v>
      </c>
      <c r="ODF34" s="786" t="s">
        <v>510</v>
      </c>
      <c r="ODG34" s="787"/>
      <c r="ODH34" s="788"/>
      <c r="ODI34" s="789"/>
      <c r="ODJ34" s="789"/>
      <c r="ODK34" s="790"/>
      <c r="ODL34" s="787"/>
      <c r="ODM34" s="660" t="s">
        <v>1220</v>
      </c>
      <c r="ODN34" s="786" t="s">
        <v>510</v>
      </c>
      <c r="ODO34" s="787"/>
      <c r="ODP34" s="788"/>
      <c r="ODQ34" s="789"/>
      <c r="ODR34" s="789"/>
      <c r="ODS34" s="790"/>
      <c r="ODT34" s="787"/>
      <c r="ODU34" s="660" t="s">
        <v>1220</v>
      </c>
      <c r="ODV34" s="786" t="s">
        <v>510</v>
      </c>
      <c r="ODW34" s="787"/>
      <c r="ODX34" s="788"/>
      <c r="ODY34" s="789"/>
      <c r="ODZ34" s="789"/>
      <c r="OEA34" s="790"/>
      <c r="OEB34" s="787"/>
      <c r="OEC34" s="660" t="s">
        <v>1220</v>
      </c>
      <c r="OED34" s="786" t="s">
        <v>510</v>
      </c>
      <c r="OEE34" s="787"/>
      <c r="OEF34" s="788"/>
      <c r="OEG34" s="789"/>
      <c r="OEH34" s="789"/>
      <c r="OEI34" s="790"/>
      <c r="OEJ34" s="787"/>
      <c r="OEK34" s="660" t="s">
        <v>1220</v>
      </c>
      <c r="OEL34" s="786" t="s">
        <v>510</v>
      </c>
      <c r="OEM34" s="787"/>
      <c r="OEN34" s="788"/>
      <c r="OEO34" s="789"/>
      <c r="OEP34" s="789"/>
      <c r="OEQ34" s="790"/>
      <c r="OER34" s="787"/>
      <c r="OES34" s="660" t="s">
        <v>1220</v>
      </c>
      <c r="OET34" s="786" t="s">
        <v>510</v>
      </c>
      <c r="OEU34" s="787"/>
      <c r="OEV34" s="788"/>
      <c r="OEW34" s="789"/>
      <c r="OEX34" s="789"/>
      <c r="OEY34" s="790"/>
      <c r="OEZ34" s="787"/>
      <c r="OFA34" s="660" t="s">
        <v>1220</v>
      </c>
      <c r="OFB34" s="786" t="s">
        <v>510</v>
      </c>
      <c r="OFC34" s="787"/>
      <c r="OFD34" s="788"/>
      <c r="OFE34" s="789"/>
      <c r="OFF34" s="789"/>
      <c r="OFG34" s="790"/>
      <c r="OFH34" s="787"/>
      <c r="OFI34" s="660" t="s">
        <v>1220</v>
      </c>
      <c r="OFJ34" s="786" t="s">
        <v>510</v>
      </c>
      <c r="OFK34" s="787"/>
      <c r="OFL34" s="788"/>
      <c r="OFM34" s="789"/>
      <c r="OFN34" s="789"/>
      <c r="OFO34" s="790"/>
      <c r="OFP34" s="787"/>
      <c r="OFQ34" s="660" t="s">
        <v>1220</v>
      </c>
      <c r="OFR34" s="786" t="s">
        <v>510</v>
      </c>
      <c r="OFS34" s="787"/>
      <c r="OFT34" s="788"/>
      <c r="OFU34" s="789"/>
      <c r="OFV34" s="789"/>
      <c r="OFW34" s="790"/>
      <c r="OFX34" s="787"/>
      <c r="OFY34" s="660" t="s">
        <v>1220</v>
      </c>
      <c r="OFZ34" s="786" t="s">
        <v>510</v>
      </c>
      <c r="OGA34" s="787"/>
      <c r="OGB34" s="788"/>
      <c r="OGC34" s="789"/>
      <c r="OGD34" s="789"/>
      <c r="OGE34" s="790"/>
      <c r="OGF34" s="787"/>
      <c r="OGG34" s="660" t="s">
        <v>1220</v>
      </c>
      <c r="OGH34" s="786" t="s">
        <v>510</v>
      </c>
      <c r="OGI34" s="787"/>
      <c r="OGJ34" s="788"/>
      <c r="OGK34" s="789"/>
      <c r="OGL34" s="789"/>
      <c r="OGM34" s="790"/>
      <c r="OGN34" s="787"/>
      <c r="OGO34" s="660" t="s">
        <v>1220</v>
      </c>
      <c r="OGP34" s="786" t="s">
        <v>510</v>
      </c>
      <c r="OGQ34" s="787"/>
      <c r="OGR34" s="788"/>
      <c r="OGS34" s="789"/>
      <c r="OGT34" s="789"/>
      <c r="OGU34" s="790"/>
      <c r="OGV34" s="787"/>
      <c r="OGW34" s="660" t="s">
        <v>1220</v>
      </c>
      <c r="OGX34" s="786" t="s">
        <v>510</v>
      </c>
      <c r="OGY34" s="787"/>
      <c r="OGZ34" s="788"/>
      <c r="OHA34" s="789"/>
      <c r="OHB34" s="789"/>
      <c r="OHC34" s="790"/>
      <c r="OHD34" s="787"/>
      <c r="OHE34" s="660" t="s">
        <v>1220</v>
      </c>
      <c r="OHF34" s="786" t="s">
        <v>510</v>
      </c>
      <c r="OHG34" s="787"/>
      <c r="OHH34" s="788"/>
      <c r="OHI34" s="789"/>
      <c r="OHJ34" s="789"/>
      <c r="OHK34" s="790"/>
      <c r="OHL34" s="787"/>
      <c r="OHM34" s="660" t="s">
        <v>1220</v>
      </c>
      <c r="OHN34" s="786" t="s">
        <v>510</v>
      </c>
      <c r="OHO34" s="787"/>
      <c r="OHP34" s="788"/>
      <c r="OHQ34" s="789"/>
      <c r="OHR34" s="789"/>
      <c r="OHS34" s="790"/>
      <c r="OHT34" s="787"/>
      <c r="OHU34" s="660" t="s">
        <v>1220</v>
      </c>
      <c r="OHV34" s="786" t="s">
        <v>510</v>
      </c>
      <c r="OHW34" s="787"/>
      <c r="OHX34" s="788"/>
      <c r="OHY34" s="789"/>
      <c r="OHZ34" s="789"/>
      <c r="OIA34" s="790"/>
      <c r="OIB34" s="787"/>
      <c r="OIC34" s="660" t="s">
        <v>1220</v>
      </c>
      <c r="OID34" s="786" t="s">
        <v>510</v>
      </c>
      <c r="OIE34" s="787"/>
      <c r="OIF34" s="788"/>
      <c r="OIG34" s="789"/>
      <c r="OIH34" s="789"/>
      <c r="OII34" s="790"/>
      <c r="OIJ34" s="787"/>
      <c r="OIK34" s="660" t="s">
        <v>1220</v>
      </c>
      <c r="OIL34" s="786" t="s">
        <v>510</v>
      </c>
      <c r="OIM34" s="787"/>
      <c r="OIN34" s="788"/>
      <c r="OIO34" s="789"/>
      <c r="OIP34" s="789"/>
      <c r="OIQ34" s="790"/>
      <c r="OIR34" s="787"/>
      <c r="OIS34" s="660" t="s">
        <v>1220</v>
      </c>
      <c r="OIT34" s="786" t="s">
        <v>510</v>
      </c>
      <c r="OIU34" s="787"/>
      <c r="OIV34" s="788"/>
      <c r="OIW34" s="789"/>
      <c r="OIX34" s="789"/>
      <c r="OIY34" s="790"/>
      <c r="OIZ34" s="787"/>
      <c r="OJA34" s="660" t="s">
        <v>1220</v>
      </c>
      <c r="OJB34" s="786" t="s">
        <v>510</v>
      </c>
      <c r="OJC34" s="787"/>
      <c r="OJD34" s="788"/>
      <c r="OJE34" s="789"/>
      <c r="OJF34" s="789"/>
      <c r="OJG34" s="790"/>
      <c r="OJH34" s="787"/>
      <c r="OJI34" s="660" t="s">
        <v>1220</v>
      </c>
      <c r="OJJ34" s="786" t="s">
        <v>510</v>
      </c>
      <c r="OJK34" s="787"/>
      <c r="OJL34" s="788"/>
      <c r="OJM34" s="789"/>
      <c r="OJN34" s="789"/>
      <c r="OJO34" s="790"/>
      <c r="OJP34" s="787"/>
      <c r="OJQ34" s="660" t="s">
        <v>1220</v>
      </c>
      <c r="OJR34" s="786" t="s">
        <v>510</v>
      </c>
      <c r="OJS34" s="787"/>
      <c r="OJT34" s="788"/>
      <c r="OJU34" s="789"/>
      <c r="OJV34" s="789"/>
      <c r="OJW34" s="790"/>
      <c r="OJX34" s="787"/>
      <c r="OJY34" s="660" t="s">
        <v>1220</v>
      </c>
      <c r="OJZ34" s="786" t="s">
        <v>510</v>
      </c>
      <c r="OKA34" s="787"/>
      <c r="OKB34" s="788"/>
      <c r="OKC34" s="789"/>
      <c r="OKD34" s="789"/>
      <c r="OKE34" s="790"/>
      <c r="OKF34" s="787"/>
      <c r="OKG34" s="660" t="s">
        <v>1220</v>
      </c>
      <c r="OKH34" s="786" t="s">
        <v>510</v>
      </c>
      <c r="OKI34" s="787"/>
      <c r="OKJ34" s="788"/>
      <c r="OKK34" s="789"/>
      <c r="OKL34" s="789"/>
      <c r="OKM34" s="790"/>
      <c r="OKN34" s="787"/>
      <c r="OKO34" s="660" t="s">
        <v>1220</v>
      </c>
      <c r="OKP34" s="786" t="s">
        <v>510</v>
      </c>
      <c r="OKQ34" s="787"/>
      <c r="OKR34" s="788"/>
      <c r="OKS34" s="789"/>
      <c r="OKT34" s="789"/>
      <c r="OKU34" s="790"/>
      <c r="OKV34" s="787"/>
      <c r="OKW34" s="660" t="s">
        <v>1220</v>
      </c>
      <c r="OKX34" s="786" t="s">
        <v>510</v>
      </c>
      <c r="OKY34" s="787"/>
      <c r="OKZ34" s="788"/>
      <c r="OLA34" s="789"/>
      <c r="OLB34" s="789"/>
      <c r="OLC34" s="790"/>
      <c r="OLD34" s="787"/>
      <c r="OLE34" s="660" t="s">
        <v>1220</v>
      </c>
      <c r="OLF34" s="786" t="s">
        <v>510</v>
      </c>
      <c r="OLG34" s="787"/>
      <c r="OLH34" s="788"/>
      <c r="OLI34" s="789"/>
      <c r="OLJ34" s="789"/>
      <c r="OLK34" s="790"/>
      <c r="OLL34" s="787"/>
      <c r="OLM34" s="660" t="s">
        <v>1220</v>
      </c>
      <c r="OLN34" s="786" t="s">
        <v>510</v>
      </c>
      <c r="OLO34" s="787"/>
      <c r="OLP34" s="788"/>
      <c r="OLQ34" s="789"/>
      <c r="OLR34" s="789"/>
      <c r="OLS34" s="790"/>
      <c r="OLT34" s="787"/>
      <c r="OLU34" s="660" t="s">
        <v>1220</v>
      </c>
      <c r="OLV34" s="786" t="s">
        <v>510</v>
      </c>
      <c r="OLW34" s="787"/>
      <c r="OLX34" s="788"/>
      <c r="OLY34" s="789"/>
      <c r="OLZ34" s="789"/>
      <c r="OMA34" s="790"/>
      <c r="OMB34" s="787"/>
      <c r="OMC34" s="660" t="s">
        <v>1220</v>
      </c>
      <c r="OMD34" s="786" t="s">
        <v>510</v>
      </c>
      <c r="OME34" s="787"/>
      <c r="OMF34" s="788"/>
      <c r="OMG34" s="789"/>
      <c r="OMH34" s="789"/>
      <c r="OMI34" s="790"/>
      <c r="OMJ34" s="787"/>
      <c r="OMK34" s="660" t="s">
        <v>1220</v>
      </c>
      <c r="OML34" s="786" t="s">
        <v>510</v>
      </c>
      <c r="OMM34" s="787"/>
      <c r="OMN34" s="788"/>
      <c r="OMO34" s="789"/>
      <c r="OMP34" s="789"/>
      <c r="OMQ34" s="790"/>
      <c r="OMR34" s="787"/>
      <c r="OMS34" s="660" t="s">
        <v>1220</v>
      </c>
      <c r="OMT34" s="786" t="s">
        <v>510</v>
      </c>
      <c r="OMU34" s="787"/>
      <c r="OMV34" s="788"/>
      <c r="OMW34" s="789"/>
      <c r="OMX34" s="789"/>
      <c r="OMY34" s="790"/>
      <c r="OMZ34" s="787"/>
      <c r="ONA34" s="660" t="s">
        <v>1220</v>
      </c>
      <c r="ONB34" s="786" t="s">
        <v>510</v>
      </c>
      <c r="ONC34" s="787"/>
      <c r="OND34" s="788"/>
      <c r="ONE34" s="789"/>
      <c r="ONF34" s="789"/>
      <c r="ONG34" s="790"/>
      <c r="ONH34" s="787"/>
      <c r="ONI34" s="660" t="s">
        <v>1220</v>
      </c>
      <c r="ONJ34" s="786" t="s">
        <v>510</v>
      </c>
      <c r="ONK34" s="787"/>
      <c r="ONL34" s="788"/>
      <c r="ONM34" s="789"/>
      <c r="ONN34" s="789"/>
      <c r="ONO34" s="790"/>
      <c r="ONP34" s="787"/>
      <c r="ONQ34" s="660" t="s">
        <v>1220</v>
      </c>
      <c r="ONR34" s="786" t="s">
        <v>510</v>
      </c>
      <c r="ONS34" s="787"/>
      <c r="ONT34" s="788"/>
      <c r="ONU34" s="789"/>
      <c r="ONV34" s="789"/>
      <c r="ONW34" s="790"/>
      <c r="ONX34" s="787"/>
      <c r="ONY34" s="660" t="s">
        <v>1220</v>
      </c>
      <c r="ONZ34" s="786" t="s">
        <v>510</v>
      </c>
      <c r="OOA34" s="787"/>
      <c r="OOB34" s="788"/>
      <c r="OOC34" s="789"/>
      <c r="OOD34" s="789"/>
      <c r="OOE34" s="790"/>
      <c r="OOF34" s="787"/>
      <c r="OOG34" s="660" t="s">
        <v>1220</v>
      </c>
      <c r="OOH34" s="786" t="s">
        <v>510</v>
      </c>
      <c r="OOI34" s="787"/>
      <c r="OOJ34" s="788"/>
      <c r="OOK34" s="789"/>
      <c r="OOL34" s="789"/>
      <c r="OOM34" s="790"/>
      <c r="OON34" s="787"/>
      <c r="OOO34" s="660" t="s">
        <v>1220</v>
      </c>
      <c r="OOP34" s="786" t="s">
        <v>510</v>
      </c>
      <c r="OOQ34" s="787"/>
      <c r="OOR34" s="788"/>
      <c r="OOS34" s="789"/>
      <c r="OOT34" s="789"/>
      <c r="OOU34" s="790"/>
      <c r="OOV34" s="787"/>
      <c r="OOW34" s="660" t="s">
        <v>1220</v>
      </c>
      <c r="OOX34" s="786" t="s">
        <v>510</v>
      </c>
      <c r="OOY34" s="787"/>
      <c r="OOZ34" s="788"/>
      <c r="OPA34" s="789"/>
      <c r="OPB34" s="789"/>
      <c r="OPC34" s="790"/>
      <c r="OPD34" s="787"/>
      <c r="OPE34" s="660" t="s">
        <v>1220</v>
      </c>
      <c r="OPF34" s="786" t="s">
        <v>510</v>
      </c>
      <c r="OPG34" s="787"/>
      <c r="OPH34" s="788"/>
      <c r="OPI34" s="789"/>
      <c r="OPJ34" s="789"/>
      <c r="OPK34" s="790"/>
      <c r="OPL34" s="787"/>
      <c r="OPM34" s="660" t="s">
        <v>1220</v>
      </c>
      <c r="OPN34" s="786" t="s">
        <v>510</v>
      </c>
      <c r="OPO34" s="787"/>
      <c r="OPP34" s="788"/>
      <c r="OPQ34" s="789"/>
      <c r="OPR34" s="789"/>
      <c r="OPS34" s="790"/>
      <c r="OPT34" s="787"/>
      <c r="OPU34" s="660" t="s">
        <v>1220</v>
      </c>
      <c r="OPV34" s="786" t="s">
        <v>510</v>
      </c>
      <c r="OPW34" s="787"/>
      <c r="OPX34" s="788"/>
      <c r="OPY34" s="789"/>
      <c r="OPZ34" s="789"/>
      <c r="OQA34" s="790"/>
      <c r="OQB34" s="787"/>
      <c r="OQC34" s="660" t="s">
        <v>1220</v>
      </c>
      <c r="OQD34" s="786" t="s">
        <v>510</v>
      </c>
      <c r="OQE34" s="787"/>
      <c r="OQF34" s="788"/>
      <c r="OQG34" s="789"/>
      <c r="OQH34" s="789"/>
      <c r="OQI34" s="790"/>
      <c r="OQJ34" s="787"/>
      <c r="OQK34" s="660" t="s">
        <v>1220</v>
      </c>
      <c r="OQL34" s="786" t="s">
        <v>510</v>
      </c>
      <c r="OQM34" s="787"/>
      <c r="OQN34" s="788"/>
      <c r="OQO34" s="789"/>
      <c r="OQP34" s="789"/>
      <c r="OQQ34" s="790"/>
      <c r="OQR34" s="787"/>
      <c r="OQS34" s="660" t="s">
        <v>1220</v>
      </c>
      <c r="OQT34" s="786" t="s">
        <v>510</v>
      </c>
      <c r="OQU34" s="787"/>
      <c r="OQV34" s="788"/>
      <c r="OQW34" s="789"/>
      <c r="OQX34" s="789"/>
      <c r="OQY34" s="790"/>
      <c r="OQZ34" s="787"/>
      <c r="ORA34" s="660" t="s">
        <v>1220</v>
      </c>
      <c r="ORB34" s="786" t="s">
        <v>510</v>
      </c>
      <c r="ORC34" s="787"/>
      <c r="ORD34" s="788"/>
      <c r="ORE34" s="789"/>
      <c r="ORF34" s="789"/>
      <c r="ORG34" s="790"/>
      <c r="ORH34" s="787"/>
      <c r="ORI34" s="660" t="s">
        <v>1220</v>
      </c>
      <c r="ORJ34" s="786" t="s">
        <v>510</v>
      </c>
      <c r="ORK34" s="787"/>
      <c r="ORL34" s="788"/>
      <c r="ORM34" s="789"/>
      <c r="ORN34" s="789"/>
      <c r="ORO34" s="790"/>
      <c r="ORP34" s="787"/>
      <c r="ORQ34" s="660" t="s">
        <v>1220</v>
      </c>
      <c r="ORR34" s="786" t="s">
        <v>510</v>
      </c>
      <c r="ORS34" s="787"/>
      <c r="ORT34" s="788"/>
      <c r="ORU34" s="789"/>
      <c r="ORV34" s="789"/>
      <c r="ORW34" s="790"/>
      <c r="ORX34" s="787"/>
      <c r="ORY34" s="660" t="s">
        <v>1220</v>
      </c>
      <c r="ORZ34" s="786" t="s">
        <v>510</v>
      </c>
      <c r="OSA34" s="787"/>
      <c r="OSB34" s="788"/>
      <c r="OSC34" s="789"/>
      <c r="OSD34" s="789"/>
      <c r="OSE34" s="790"/>
      <c r="OSF34" s="787"/>
      <c r="OSG34" s="660" t="s">
        <v>1220</v>
      </c>
      <c r="OSH34" s="786" t="s">
        <v>510</v>
      </c>
      <c r="OSI34" s="787"/>
      <c r="OSJ34" s="788"/>
      <c r="OSK34" s="789"/>
      <c r="OSL34" s="789"/>
      <c r="OSM34" s="790"/>
      <c r="OSN34" s="787"/>
      <c r="OSO34" s="660" t="s">
        <v>1220</v>
      </c>
      <c r="OSP34" s="786" t="s">
        <v>510</v>
      </c>
      <c r="OSQ34" s="787"/>
      <c r="OSR34" s="788"/>
      <c r="OSS34" s="789"/>
      <c r="OST34" s="789"/>
      <c r="OSU34" s="790"/>
      <c r="OSV34" s="787"/>
      <c r="OSW34" s="660" t="s">
        <v>1220</v>
      </c>
      <c r="OSX34" s="786" t="s">
        <v>510</v>
      </c>
      <c r="OSY34" s="787"/>
      <c r="OSZ34" s="788"/>
      <c r="OTA34" s="789"/>
      <c r="OTB34" s="789"/>
      <c r="OTC34" s="790"/>
      <c r="OTD34" s="787"/>
      <c r="OTE34" s="660" t="s">
        <v>1220</v>
      </c>
      <c r="OTF34" s="786" t="s">
        <v>510</v>
      </c>
      <c r="OTG34" s="787"/>
      <c r="OTH34" s="788"/>
      <c r="OTI34" s="789"/>
      <c r="OTJ34" s="789"/>
      <c r="OTK34" s="790"/>
      <c r="OTL34" s="787"/>
      <c r="OTM34" s="660" t="s">
        <v>1220</v>
      </c>
      <c r="OTN34" s="786" t="s">
        <v>510</v>
      </c>
      <c r="OTO34" s="787"/>
      <c r="OTP34" s="788"/>
      <c r="OTQ34" s="789"/>
      <c r="OTR34" s="789"/>
      <c r="OTS34" s="790"/>
      <c r="OTT34" s="787"/>
      <c r="OTU34" s="660" t="s">
        <v>1220</v>
      </c>
      <c r="OTV34" s="786" t="s">
        <v>510</v>
      </c>
      <c r="OTW34" s="787"/>
      <c r="OTX34" s="788"/>
      <c r="OTY34" s="789"/>
      <c r="OTZ34" s="789"/>
      <c r="OUA34" s="790"/>
      <c r="OUB34" s="787"/>
      <c r="OUC34" s="660" t="s">
        <v>1220</v>
      </c>
      <c r="OUD34" s="786" t="s">
        <v>510</v>
      </c>
      <c r="OUE34" s="787"/>
      <c r="OUF34" s="788"/>
      <c r="OUG34" s="789"/>
      <c r="OUH34" s="789"/>
      <c r="OUI34" s="790"/>
      <c r="OUJ34" s="787"/>
      <c r="OUK34" s="660" t="s">
        <v>1220</v>
      </c>
      <c r="OUL34" s="786" t="s">
        <v>510</v>
      </c>
      <c r="OUM34" s="787"/>
      <c r="OUN34" s="788"/>
      <c r="OUO34" s="789"/>
      <c r="OUP34" s="789"/>
      <c r="OUQ34" s="790"/>
      <c r="OUR34" s="787"/>
      <c r="OUS34" s="660" t="s">
        <v>1220</v>
      </c>
      <c r="OUT34" s="786" t="s">
        <v>510</v>
      </c>
      <c r="OUU34" s="787"/>
      <c r="OUV34" s="788"/>
      <c r="OUW34" s="789"/>
      <c r="OUX34" s="789"/>
      <c r="OUY34" s="790"/>
      <c r="OUZ34" s="787"/>
      <c r="OVA34" s="660" t="s">
        <v>1220</v>
      </c>
      <c r="OVB34" s="786" t="s">
        <v>510</v>
      </c>
      <c r="OVC34" s="787"/>
      <c r="OVD34" s="788"/>
      <c r="OVE34" s="789"/>
      <c r="OVF34" s="789"/>
      <c r="OVG34" s="790"/>
      <c r="OVH34" s="787"/>
      <c r="OVI34" s="660" t="s">
        <v>1220</v>
      </c>
      <c r="OVJ34" s="786" t="s">
        <v>510</v>
      </c>
      <c r="OVK34" s="787"/>
      <c r="OVL34" s="788"/>
      <c r="OVM34" s="789"/>
      <c r="OVN34" s="789"/>
      <c r="OVO34" s="790"/>
      <c r="OVP34" s="787"/>
      <c r="OVQ34" s="660" t="s">
        <v>1220</v>
      </c>
      <c r="OVR34" s="786" t="s">
        <v>510</v>
      </c>
      <c r="OVS34" s="787"/>
      <c r="OVT34" s="788"/>
      <c r="OVU34" s="789"/>
      <c r="OVV34" s="789"/>
      <c r="OVW34" s="790"/>
      <c r="OVX34" s="787"/>
      <c r="OVY34" s="660" t="s">
        <v>1220</v>
      </c>
      <c r="OVZ34" s="786" t="s">
        <v>510</v>
      </c>
      <c r="OWA34" s="787"/>
      <c r="OWB34" s="788"/>
      <c r="OWC34" s="789"/>
      <c r="OWD34" s="789"/>
      <c r="OWE34" s="790"/>
      <c r="OWF34" s="787"/>
      <c r="OWG34" s="660" t="s">
        <v>1220</v>
      </c>
      <c r="OWH34" s="786" t="s">
        <v>510</v>
      </c>
      <c r="OWI34" s="787"/>
      <c r="OWJ34" s="788"/>
      <c r="OWK34" s="789"/>
      <c r="OWL34" s="789"/>
      <c r="OWM34" s="790"/>
      <c r="OWN34" s="787"/>
      <c r="OWO34" s="660" t="s">
        <v>1220</v>
      </c>
      <c r="OWP34" s="786" t="s">
        <v>510</v>
      </c>
      <c r="OWQ34" s="787"/>
      <c r="OWR34" s="788"/>
      <c r="OWS34" s="789"/>
      <c r="OWT34" s="789"/>
      <c r="OWU34" s="790"/>
      <c r="OWV34" s="787"/>
      <c r="OWW34" s="660" t="s">
        <v>1220</v>
      </c>
      <c r="OWX34" s="786" t="s">
        <v>510</v>
      </c>
      <c r="OWY34" s="787"/>
      <c r="OWZ34" s="788"/>
      <c r="OXA34" s="789"/>
      <c r="OXB34" s="789"/>
      <c r="OXC34" s="790"/>
      <c r="OXD34" s="787"/>
      <c r="OXE34" s="660" t="s">
        <v>1220</v>
      </c>
      <c r="OXF34" s="786" t="s">
        <v>510</v>
      </c>
      <c r="OXG34" s="787"/>
      <c r="OXH34" s="788"/>
      <c r="OXI34" s="789"/>
      <c r="OXJ34" s="789"/>
      <c r="OXK34" s="790"/>
      <c r="OXL34" s="787"/>
      <c r="OXM34" s="660" t="s">
        <v>1220</v>
      </c>
      <c r="OXN34" s="786" t="s">
        <v>510</v>
      </c>
      <c r="OXO34" s="787"/>
      <c r="OXP34" s="788"/>
      <c r="OXQ34" s="789"/>
      <c r="OXR34" s="789"/>
      <c r="OXS34" s="790"/>
      <c r="OXT34" s="787"/>
      <c r="OXU34" s="660" t="s">
        <v>1220</v>
      </c>
      <c r="OXV34" s="786" t="s">
        <v>510</v>
      </c>
      <c r="OXW34" s="787"/>
      <c r="OXX34" s="788"/>
      <c r="OXY34" s="789"/>
      <c r="OXZ34" s="789"/>
      <c r="OYA34" s="790"/>
      <c r="OYB34" s="787"/>
      <c r="OYC34" s="660" t="s">
        <v>1220</v>
      </c>
      <c r="OYD34" s="786" t="s">
        <v>510</v>
      </c>
      <c r="OYE34" s="787"/>
      <c r="OYF34" s="788"/>
      <c r="OYG34" s="789"/>
      <c r="OYH34" s="789"/>
      <c r="OYI34" s="790"/>
      <c r="OYJ34" s="787"/>
      <c r="OYK34" s="660" t="s">
        <v>1220</v>
      </c>
      <c r="OYL34" s="786" t="s">
        <v>510</v>
      </c>
      <c r="OYM34" s="787"/>
      <c r="OYN34" s="788"/>
      <c r="OYO34" s="789"/>
      <c r="OYP34" s="789"/>
      <c r="OYQ34" s="790"/>
      <c r="OYR34" s="787"/>
      <c r="OYS34" s="660" t="s">
        <v>1220</v>
      </c>
      <c r="OYT34" s="786" t="s">
        <v>510</v>
      </c>
      <c r="OYU34" s="787"/>
      <c r="OYV34" s="788"/>
      <c r="OYW34" s="789"/>
      <c r="OYX34" s="789"/>
      <c r="OYY34" s="790"/>
      <c r="OYZ34" s="787"/>
      <c r="OZA34" s="660" t="s">
        <v>1220</v>
      </c>
      <c r="OZB34" s="786" t="s">
        <v>510</v>
      </c>
      <c r="OZC34" s="787"/>
      <c r="OZD34" s="788"/>
      <c r="OZE34" s="789"/>
      <c r="OZF34" s="789"/>
      <c r="OZG34" s="790"/>
      <c r="OZH34" s="787"/>
      <c r="OZI34" s="660" t="s">
        <v>1220</v>
      </c>
      <c r="OZJ34" s="786" t="s">
        <v>510</v>
      </c>
      <c r="OZK34" s="787"/>
      <c r="OZL34" s="788"/>
      <c r="OZM34" s="789"/>
      <c r="OZN34" s="789"/>
      <c r="OZO34" s="790"/>
      <c r="OZP34" s="787"/>
      <c r="OZQ34" s="660" t="s">
        <v>1220</v>
      </c>
      <c r="OZR34" s="786" t="s">
        <v>510</v>
      </c>
      <c r="OZS34" s="787"/>
      <c r="OZT34" s="788"/>
      <c r="OZU34" s="789"/>
      <c r="OZV34" s="789"/>
      <c r="OZW34" s="790"/>
      <c r="OZX34" s="787"/>
      <c r="OZY34" s="660" t="s">
        <v>1220</v>
      </c>
      <c r="OZZ34" s="786" t="s">
        <v>510</v>
      </c>
      <c r="PAA34" s="787"/>
      <c r="PAB34" s="788"/>
      <c r="PAC34" s="789"/>
      <c r="PAD34" s="789"/>
      <c r="PAE34" s="790"/>
      <c r="PAF34" s="787"/>
      <c r="PAG34" s="660" t="s">
        <v>1220</v>
      </c>
      <c r="PAH34" s="786" t="s">
        <v>510</v>
      </c>
      <c r="PAI34" s="787"/>
      <c r="PAJ34" s="788"/>
      <c r="PAK34" s="789"/>
      <c r="PAL34" s="789"/>
      <c r="PAM34" s="790"/>
      <c r="PAN34" s="787"/>
      <c r="PAO34" s="660" t="s">
        <v>1220</v>
      </c>
      <c r="PAP34" s="786" t="s">
        <v>510</v>
      </c>
      <c r="PAQ34" s="787"/>
      <c r="PAR34" s="788"/>
      <c r="PAS34" s="789"/>
      <c r="PAT34" s="789"/>
      <c r="PAU34" s="790"/>
      <c r="PAV34" s="787"/>
      <c r="PAW34" s="660" t="s">
        <v>1220</v>
      </c>
      <c r="PAX34" s="786" t="s">
        <v>510</v>
      </c>
      <c r="PAY34" s="787"/>
      <c r="PAZ34" s="788"/>
      <c r="PBA34" s="789"/>
      <c r="PBB34" s="789"/>
      <c r="PBC34" s="790"/>
      <c r="PBD34" s="787"/>
      <c r="PBE34" s="660" t="s">
        <v>1220</v>
      </c>
      <c r="PBF34" s="786" t="s">
        <v>510</v>
      </c>
      <c r="PBG34" s="787"/>
      <c r="PBH34" s="788"/>
      <c r="PBI34" s="789"/>
      <c r="PBJ34" s="789"/>
      <c r="PBK34" s="790"/>
      <c r="PBL34" s="787"/>
      <c r="PBM34" s="660" t="s">
        <v>1220</v>
      </c>
      <c r="PBN34" s="786" t="s">
        <v>510</v>
      </c>
      <c r="PBO34" s="787"/>
      <c r="PBP34" s="788"/>
      <c r="PBQ34" s="789"/>
      <c r="PBR34" s="789"/>
      <c r="PBS34" s="790"/>
      <c r="PBT34" s="787"/>
      <c r="PBU34" s="660" t="s">
        <v>1220</v>
      </c>
      <c r="PBV34" s="786" t="s">
        <v>510</v>
      </c>
      <c r="PBW34" s="787"/>
      <c r="PBX34" s="788"/>
      <c r="PBY34" s="789"/>
      <c r="PBZ34" s="789"/>
      <c r="PCA34" s="790"/>
      <c r="PCB34" s="787"/>
      <c r="PCC34" s="660" t="s">
        <v>1220</v>
      </c>
      <c r="PCD34" s="786" t="s">
        <v>510</v>
      </c>
      <c r="PCE34" s="787"/>
      <c r="PCF34" s="788"/>
      <c r="PCG34" s="789"/>
      <c r="PCH34" s="789"/>
      <c r="PCI34" s="790"/>
      <c r="PCJ34" s="787"/>
      <c r="PCK34" s="660" t="s">
        <v>1220</v>
      </c>
      <c r="PCL34" s="786" t="s">
        <v>510</v>
      </c>
      <c r="PCM34" s="787"/>
      <c r="PCN34" s="788"/>
      <c r="PCO34" s="789"/>
      <c r="PCP34" s="789"/>
      <c r="PCQ34" s="790"/>
      <c r="PCR34" s="787"/>
      <c r="PCS34" s="660" t="s">
        <v>1220</v>
      </c>
      <c r="PCT34" s="786" t="s">
        <v>510</v>
      </c>
      <c r="PCU34" s="787"/>
      <c r="PCV34" s="788"/>
      <c r="PCW34" s="789"/>
      <c r="PCX34" s="789"/>
      <c r="PCY34" s="790"/>
      <c r="PCZ34" s="787"/>
      <c r="PDA34" s="660" t="s">
        <v>1220</v>
      </c>
      <c r="PDB34" s="786" t="s">
        <v>510</v>
      </c>
      <c r="PDC34" s="787"/>
      <c r="PDD34" s="788"/>
      <c r="PDE34" s="789"/>
      <c r="PDF34" s="789"/>
      <c r="PDG34" s="790"/>
      <c r="PDH34" s="787"/>
      <c r="PDI34" s="660" t="s">
        <v>1220</v>
      </c>
      <c r="PDJ34" s="786" t="s">
        <v>510</v>
      </c>
      <c r="PDK34" s="787"/>
      <c r="PDL34" s="788"/>
      <c r="PDM34" s="789"/>
      <c r="PDN34" s="789"/>
      <c r="PDO34" s="790"/>
      <c r="PDP34" s="787"/>
      <c r="PDQ34" s="660" t="s">
        <v>1220</v>
      </c>
      <c r="PDR34" s="786" t="s">
        <v>510</v>
      </c>
      <c r="PDS34" s="787"/>
      <c r="PDT34" s="788"/>
      <c r="PDU34" s="789"/>
      <c r="PDV34" s="789"/>
      <c r="PDW34" s="790"/>
      <c r="PDX34" s="787"/>
      <c r="PDY34" s="660" t="s">
        <v>1220</v>
      </c>
      <c r="PDZ34" s="786" t="s">
        <v>510</v>
      </c>
      <c r="PEA34" s="787"/>
      <c r="PEB34" s="788"/>
      <c r="PEC34" s="789"/>
      <c r="PED34" s="789"/>
      <c r="PEE34" s="790"/>
      <c r="PEF34" s="787"/>
      <c r="PEG34" s="660" t="s">
        <v>1220</v>
      </c>
      <c r="PEH34" s="786" t="s">
        <v>510</v>
      </c>
      <c r="PEI34" s="787"/>
      <c r="PEJ34" s="788"/>
      <c r="PEK34" s="789"/>
      <c r="PEL34" s="789"/>
      <c r="PEM34" s="790"/>
      <c r="PEN34" s="787"/>
      <c r="PEO34" s="660" t="s">
        <v>1220</v>
      </c>
      <c r="PEP34" s="786" t="s">
        <v>510</v>
      </c>
      <c r="PEQ34" s="787"/>
      <c r="PER34" s="788"/>
      <c r="PES34" s="789"/>
      <c r="PET34" s="789"/>
      <c r="PEU34" s="790"/>
      <c r="PEV34" s="787"/>
      <c r="PEW34" s="660" t="s">
        <v>1220</v>
      </c>
      <c r="PEX34" s="786" t="s">
        <v>510</v>
      </c>
      <c r="PEY34" s="787"/>
      <c r="PEZ34" s="788"/>
      <c r="PFA34" s="789"/>
      <c r="PFB34" s="789"/>
      <c r="PFC34" s="790"/>
      <c r="PFD34" s="787"/>
      <c r="PFE34" s="660" t="s">
        <v>1220</v>
      </c>
      <c r="PFF34" s="786" t="s">
        <v>510</v>
      </c>
      <c r="PFG34" s="787"/>
      <c r="PFH34" s="788"/>
      <c r="PFI34" s="789"/>
      <c r="PFJ34" s="789"/>
      <c r="PFK34" s="790"/>
      <c r="PFL34" s="787"/>
      <c r="PFM34" s="660" t="s">
        <v>1220</v>
      </c>
      <c r="PFN34" s="786" t="s">
        <v>510</v>
      </c>
      <c r="PFO34" s="787"/>
      <c r="PFP34" s="788"/>
      <c r="PFQ34" s="789"/>
      <c r="PFR34" s="789"/>
      <c r="PFS34" s="790"/>
      <c r="PFT34" s="787"/>
      <c r="PFU34" s="660" t="s">
        <v>1220</v>
      </c>
      <c r="PFV34" s="786" t="s">
        <v>510</v>
      </c>
      <c r="PFW34" s="787"/>
      <c r="PFX34" s="788"/>
      <c r="PFY34" s="789"/>
      <c r="PFZ34" s="789"/>
      <c r="PGA34" s="790"/>
      <c r="PGB34" s="787"/>
      <c r="PGC34" s="660" t="s">
        <v>1220</v>
      </c>
      <c r="PGD34" s="786" t="s">
        <v>510</v>
      </c>
      <c r="PGE34" s="787"/>
      <c r="PGF34" s="788"/>
      <c r="PGG34" s="789"/>
      <c r="PGH34" s="789"/>
      <c r="PGI34" s="790"/>
      <c r="PGJ34" s="787"/>
      <c r="PGK34" s="660" t="s">
        <v>1220</v>
      </c>
      <c r="PGL34" s="786" t="s">
        <v>510</v>
      </c>
      <c r="PGM34" s="787"/>
      <c r="PGN34" s="788"/>
      <c r="PGO34" s="789"/>
      <c r="PGP34" s="789"/>
      <c r="PGQ34" s="790"/>
      <c r="PGR34" s="787"/>
      <c r="PGS34" s="660" t="s">
        <v>1220</v>
      </c>
      <c r="PGT34" s="786" t="s">
        <v>510</v>
      </c>
      <c r="PGU34" s="787"/>
      <c r="PGV34" s="788"/>
      <c r="PGW34" s="789"/>
      <c r="PGX34" s="789"/>
      <c r="PGY34" s="790"/>
      <c r="PGZ34" s="787"/>
      <c r="PHA34" s="660" t="s">
        <v>1220</v>
      </c>
      <c r="PHB34" s="786" t="s">
        <v>510</v>
      </c>
      <c r="PHC34" s="787"/>
      <c r="PHD34" s="788"/>
      <c r="PHE34" s="789"/>
      <c r="PHF34" s="789"/>
      <c r="PHG34" s="790"/>
      <c r="PHH34" s="787"/>
      <c r="PHI34" s="660" t="s">
        <v>1220</v>
      </c>
      <c r="PHJ34" s="786" t="s">
        <v>510</v>
      </c>
      <c r="PHK34" s="787"/>
      <c r="PHL34" s="788"/>
      <c r="PHM34" s="789"/>
      <c r="PHN34" s="789"/>
      <c r="PHO34" s="790"/>
      <c r="PHP34" s="787"/>
      <c r="PHQ34" s="660" t="s">
        <v>1220</v>
      </c>
      <c r="PHR34" s="786" t="s">
        <v>510</v>
      </c>
      <c r="PHS34" s="787"/>
      <c r="PHT34" s="788"/>
      <c r="PHU34" s="789"/>
      <c r="PHV34" s="789"/>
      <c r="PHW34" s="790"/>
      <c r="PHX34" s="787"/>
      <c r="PHY34" s="660" t="s">
        <v>1220</v>
      </c>
      <c r="PHZ34" s="786" t="s">
        <v>510</v>
      </c>
      <c r="PIA34" s="787"/>
      <c r="PIB34" s="788"/>
      <c r="PIC34" s="789"/>
      <c r="PID34" s="789"/>
      <c r="PIE34" s="790"/>
      <c r="PIF34" s="787"/>
      <c r="PIG34" s="660" t="s">
        <v>1220</v>
      </c>
      <c r="PIH34" s="786" t="s">
        <v>510</v>
      </c>
      <c r="PII34" s="787"/>
      <c r="PIJ34" s="788"/>
      <c r="PIK34" s="789"/>
      <c r="PIL34" s="789"/>
      <c r="PIM34" s="790"/>
      <c r="PIN34" s="787"/>
      <c r="PIO34" s="660" t="s">
        <v>1220</v>
      </c>
      <c r="PIP34" s="786" t="s">
        <v>510</v>
      </c>
      <c r="PIQ34" s="787"/>
      <c r="PIR34" s="788"/>
      <c r="PIS34" s="789"/>
      <c r="PIT34" s="789"/>
      <c r="PIU34" s="790"/>
      <c r="PIV34" s="787"/>
      <c r="PIW34" s="660" t="s">
        <v>1220</v>
      </c>
      <c r="PIX34" s="786" t="s">
        <v>510</v>
      </c>
      <c r="PIY34" s="787"/>
      <c r="PIZ34" s="788"/>
      <c r="PJA34" s="789"/>
      <c r="PJB34" s="789"/>
      <c r="PJC34" s="790"/>
      <c r="PJD34" s="787"/>
      <c r="PJE34" s="660" t="s">
        <v>1220</v>
      </c>
      <c r="PJF34" s="786" t="s">
        <v>510</v>
      </c>
      <c r="PJG34" s="787"/>
      <c r="PJH34" s="788"/>
      <c r="PJI34" s="789"/>
      <c r="PJJ34" s="789"/>
      <c r="PJK34" s="790"/>
      <c r="PJL34" s="787"/>
      <c r="PJM34" s="660" t="s">
        <v>1220</v>
      </c>
      <c r="PJN34" s="786" t="s">
        <v>510</v>
      </c>
      <c r="PJO34" s="787"/>
      <c r="PJP34" s="788"/>
      <c r="PJQ34" s="789"/>
      <c r="PJR34" s="789"/>
      <c r="PJS34" s="790"/>
      <c r="PJT34" s="787"/>
      <c r="PJU34" s="660" t="s">
        <v>1220</v>
      </c>
      <c r="PJV34" s="786" t="s">
        <v>510</v>
      </c>
      <c r="PJW34" s="787"/>
      <c r="PJX34" s="788"/>
      <c r="PJY34" s="789"/>
      <c r="PJZ34" s="789"/>
      <c r="PKA34" s="790"/>
      <c r="PKB34" s="787"/>
      <c r="PKC34" s="660" t="s">
        <v>1220</v>
      </c>
      <c r="PKD34" s="786" t="s">
        <v>510</v>
      </c>
      <c r="PKE34" s="787"/>
      <c r="PKF34" s="788"/>
      <c r="PKG34" s="789"/>
      <c r="PKH34" s="789"/>
      <c r="PKI34" s="790"/>
      <c r="PKJ34" s="787"/>
      <c r="PKK34" s="660" t="s">
        <v>1220</v>
      </c>
      <c r="PKL34" s="786" t="s">
        <v>510</v>
      </c>
      <c r="PKM34" s="787"/>
      <c r="PKN34" s="788"/>
      <c r="PKO34" s="789"/>
      <c r="PKP34" s="789"/>
      <c r="PKQ34" s="790"/>
      <c r="PKR34" s="787"/>
      <c r="PKS34" s="660" t="s">
        <v>1220</v>
      </c>
      <c r="PKT34" s="786" t="s">
        <v>510</v>
      </c>
      <c r="PKU34" s="787"/>
      <c r="PKV34" s="788"/>
      <c r="PKW34" s="789"/>
      <c r="PKX34" s="789"/>
      <c r="PKY34" s="790"/>
      <c r="PKZ34" s="787"/>
      <c r="PLA34" s="660" t="s">
        <v>1220</v>
      </c>
      <c r="PLB34" s="786" t="s">
        <v>510</v>
      </c>
      <c r="PLC34" s="787"/>
      <c r="PLD34" s="788"/>
      <c r="PLE34" s="789"/>
      <c r="PLF34" s="789"/>
      <c r="PLG34" s="790"/>
      <c r="PLH34" s="787"/>
      <c r="PLI34" s="660" t="s">
        <v>1220</v>
      </c>
      <c r="PLJ34" s="786" t="s">
        <v>510</v>
      </c>
      <c r="PLK34" s="787"/>
      <c r="PLL34" s="788"/>
      <c r="PLM34" s="789"/>
      <c r="PLN34" s="789"/>
      <c r="PLO34" s="790"/>
      <c r="PLP34" s="787"/>
      <c r="PLQ34" s="660" t="s">
        <v>1220</v>
      </c>
      <c r="PLR34" s="786" t="s">
        <v>510</v>
      </c>
      <c r="PLS34" s="787"/>
      <c r="PLT34" s="788"/>
      <c r="PLU34" s="789"/>
      <c r="PLV34" s="789"/>
      <c r="PLW34" s="790"/>
      <c r="PLX34" s="787"/>
      <c r="PLY34" s="660" t="s">
        <v>1220</v>
      </c>
      <c r="PLZ34" s="786" t="s">
        <v>510</v>
      </c>
      <c r="PMA34" s="787"/>
      <c r="PMB34" s="788"/>
      <c r="PMC34" s="789"/>
      <c r="PMD34" s="789"/>
      <c r="PME34" s="790"/>
      <c r="PMF34" s="787"/>
      <c r="PMG34" s="660" t="s">
        <v>1220</v>
      </c>
      <c r="PMH34" s="786" t="s">
        <v>510</v>
      </c>
      <c r="PMI34" s="787"/>
      <c r="PMJ34" s="788"/>
      <c r="PMK34" s="789"/>
      <c r="PML34" s="789"/>
      <c r="PMM34" s="790"/>
      <c r="PMN34" s="787"/>
      <c r="PMO34" s="660" t="s">
        <v>1220</v>
      </c>
      <c r="PMP34" s="786" t="s">
        <v>510</v>
      </c>
      <c r="PMQ34" s="787"/>
      <c r="PMR34" s="788"/>
      <c r="PMS34" s="789"/>
      <c r="PMT34" s="789"/>
      <c r="PMU34" s="790"/>
      <c r="PMV34" s="787"/>
      <c r="PMW34" s="660" t="s">
        <v>1220</v>
      </c>
      <c r="PMX34" s="786" t="s">
        <v>510</v>
      </c>
      <c r="PMY34" s="787"/>
      <c r="PMZ34" s="788"/>
      <c r="PNA34" s="789"/>
      <c r="PNB34" s="789"/>
      <c r="PNC34" s="790"/>
      <c r="PND34" s="787"/>
      <c r="PNE34" s="660" t="s">
        <v>1220</v>
      </c>
      <c r="PNF34" s="786" t="s">
        <v>510</v>
      </c>
      <c r="PNG34" s="787"/>
      <c r="PNH34" s="788"/>
      <c r="PNI34" s="789"/>
      <c r="PNJ34" s="789"/>
      <c r="PNK34" s="790"/>
      <c r="PNL34" s="787"/>
      <c r="PNM34" s="660" t="s">
        <v>1220</v>
      </c>
      <c r="PNN34" s="786" t="s">
        <v>510</v>
      </c>
      <c r="PNO34" s="787"/>
      <c r="PNP34" s="788"/>
      <c r="PNQ34" s="789"/>
      <c r="PNR34" s="789"/>
      <c r="PNS34" s="790"/>
      <c r="PNT34" s="787"/>
      <c r="PNU34" s="660" t="s">
        <v>1220</v>
      </c>
      <c r="PNV34" s="786" t="s">
        <v>510</v>
      </c>
      <c r="PNW34" s="787"/>
      <c r="PNX34" s="788"/>
      <c r="PNY34" s="789"/>
      <c r="PNZ34" s="789"/>
      <c r="POA34" s="790"/>
      <c r="POB34" s="787"/>
      <c r="POC34" s="660" t="s">
        <v>1220</v>
      </c>
      <c r="POD34" s="786" t="s">
        <v>510</v>
      </c>
      <c r="POE34" s="787"/>
      <c r="POF34" s="788"/>
      <c r="POG34" s="789"/>
      <c r="POH34" s="789"/>
      <c r="POI34" s="790"/>
      <c r="POJ34" s="787"/>
      <c r="POK34" s="660" t="s">
        <v>1220</v>
      </c>
      <c r="POL34" s="786" t="s">
        <v>510</v>
      </c>
      <c r="POM34" s="787"/>
      <c r="PON34" s="788"/>
      <c r="POO34" s="789"/>
      <c r="POP34" s="789"/>
      <c r="POQ34" s="790"/>
      <c r="POR34" s="787"/>
      <c r="POS34" s="660" t="s">
        <v>1220</v>
      </c>
      <c r="POT34" s="786" t="s">
        <v>510</v>
      </c>
      <c r="POU34" s="787"/>
      <c r="POV34" s="788"/>
      <c r="POW34" s="789"/>
      <c r="POX34" s="789"/>
      <c r="POY34" s="790"/>
      <c r="POZ34" s="787"/>
      <c r="PPA34" s="660" t="s">
        <v>1220</v>
      </c>
      <c r="PPB34" s="786" t="s">
        <v>510</v>
      </c>
      <c r="PPC34" s="787"/>
      <c r="PPD34" s="788"/>
      <c r="PPE34" s="789"/>
      <c r="PPF34" s="789"/>
      <c r="PPG34" s="790"/>
      <c r="PPH34" s="787"/>
      <c r="PPI34" s="660" t="s">
        <v>1220</v>
      </c>
      <c r="PPJ34" s="786" t="s">
        <v>510</v>
      </c>
      <c r="PPK34" s="787"/>
      <c r="PPL34" s="788"/>
      <c r="PPM34" s="789"/>
      <c r="PPN34" s="789"/>
      <c r="PPO34" s="790"/>
      <c r="PPP34" s="787"/>
      <c r="PPQ34" s="660" t="s">
        <v>1220</v>
      </c>
      <c r="PPR34" s="786" t="s">
        <v>510</v>
      </c>
      <c r="PPS34" s="787"/>
      <c r="PPT34" s="788"/>
      <c r="PPU34" s="789"/>
      <c r="PPV34" s="789"/>
      <c r="PPW34" s="790"/>
      <c r="PPX34" s="787"/>
      <c r="PPY34" s="660" t="s">
        <v>1220</v>
      </c>
      <c r="PPZ34" s="786" t="s">
        <v>510</v>
      </c>
      <c r="PQA34" s="787"/>
      <c r="PQB34" s="788"/>
      <c r="PQC34" s="789"/>
      <c r="PQD34" s="789"/>
      <c r="PQE34" s="790"/>
      <c r="PQF34" s="787"/>
      <c r="PQG34" s="660" t="s">
        <v>1220</v>
      </c>
      <c r="PQH34" s="786" t="s">
        <v>510</v>
      </c>
      <c r="PQI34" s="787"/>
      <c r="PQJ34" s="788"/>
      <c r="PQK34" s="789"/>
      <c r="PQL34" s="789"/>
      <c r="PQM34" s="790"/>
      <c r="PQN34" s="787"/>
      <c r="PQO34" s="660" t="s">
        <v>1220</v>
      </c>
      <c r="PQP34" s="786" t="s">
        <v>510</v>
      </c>
      <c r="PQQ34" s="787"/>
      <c r="PQR34" s="788"/>
      <c r="PQS34" s="789"/>
      <c r="PQT34" s="789"/>
      <c r="PQU34" s="790"/>
      <c r="PQV34" s="787"/>
      <c r="PQW34" s="660" t="s">
        <v>1220</v>
      </c>
      <c r="PQX34" s="786" t="s">
        <v>510</v>
      </c>
      <c r="PQY34" s="787"/>
      <c r="PQZ34" s="788"/>
      <c r="PRA34" s="789"/>
      <c r="PRB34" s="789"/>
      <c r="PRC34" s="790"/>
      <c r="PRD34" s="787"/>
      <c r="PRE34" s="660" t="s">
        <v>1220</v>
      </c>
      <c r="PRF34" s="786" t="s">
        <v>510</v>
      </c>
      <c r="PRG34" s="787"/>
      <c r="PRH34" s="788"/>
      <c r="PRI34" s="789"/>
      <c r="PRJ34" s="789"/>
      <c r="PRK34" s="790"/>
      <c r="PRL34" s="787"/>
      <c r="PRM34" s="660" t="s">
        <v>1220</v>
      </c>
      <c r="PRN34" s="786" t="s">
        <v>510</v>
      </c>
      <c r="PRO34" s="787"/>
      <c r="PRP34" s="788"/>
      <c r="PRQ34" s="789"/>
      <c r="PRR34" s="789"/>
      <c r="PRS34" s="790"/>
      <c r="PRT34" s="787"/>
      <c r="PRU34" s="660" t="s">
        <v>1220</v>
      </c>
      <c r="PRV34" s="786" t="s">
        <v>510</v>
      </c>
      <c r="PRW34" s="787"/>
      <c r="PRX34" s="788"/>
      <c r="PRY34" s="789"/>
      <c r="PRZ34" s="789"/>
      <c r="PSA34" s="790"/>
      <c r="PSB34" s="787"/>
      <c r="PSC34" s="660" t="s">
        <v>1220</v>
      </c>
      <c r="PSD34" s="786" t="s">
        <v>510</v>
      </c>
      <c r="PSE34" s="787"/>
      <c r="PSF34" s="788"/>
      <c r="PSG34" s="789"/>
      <c r="PSH34" s="789"/>
      <c r="PSI34" s="790"/>
      <c r="PSJ34" s="787"/>
      <c r="PSK34" s="660" t="s">
        <v>1220</v>
      </c>
      <c r="PSL34" s="786" t="s">
        <v>510</v>
      </c>
      <c r="PSM34" s="787"/>
      <c r="PSN34" s="788"/>
      <c r="PSO34" s="789"/>
      <c r="PSP34" s="789"/>
      <c r="PSQ34" s="790"/>
      <c r="PSR34" s="787"/>
      <c r="PSS34" s="660" t="s">
        <v>1220</v>
      </c>
      <c r="PST34" s="786" t="s">
        <v>510</v>
      </c>
      <c r="PSU34" s="787"/>
      <c r="PSV34" s="788"/>
      <c r="PSW34" s="789"/>
      <c r="PSX34" s="789"/>
      <c r="PSY34" s="790"/>
      <c r="PSZ34" s="787"/>
      <c r="PTA34" s="660" t="s">
        <v>1220</v>
      </c>
      <c r="PTB34" s="786" t="s">
        <v>510</v>
      </c>
      <c r="PTC34" s="787"/>
      <c r="PTD34" s="788"/>
      <c r="PTE34" s="789"/>
      <c r="PTF34" s="789"/>
      <c r="PTG34" s="790"/>
      <c r="PTH34" s="787"/>
      <c r="PTI34" s="660" t="s">
        <v>1220</v>
      </c>
      <c r="PTJ34" s="786" t="s">
        <v>510</v>
      </c>
      <c r="PTK34" s="787"/>
      <c r="PTL34" s="788"/>
      <c r="PTM34" s="789"/>
      <c r="PTN34" s="789"/>
      <c r="PTO34" s="790"/>
      <c r="PTP34" s="787"/>
      <c r="PTQ34" s="660" t="s">
        <v>1220</v>
      </c>
      <c r="PTR34" s="786" t="s">
        <v>510</v>
      </c>
      <c r="PTS34" s="787"/>
      <c r="PTT34" s="788"/>
      <c r="PTU34" s="789"/>
      <c r="PTV34" s="789"/>
      <c r="PTW34" s="790"/>
      <c r="PTX34" s="787"/>
      <c r="PTY34" s="660" t="s">
        <v>1220</v>
      </c>
      <c r="PTZ34" s="786" t="s">
        <v>510</v>
      </c>
      <c r="PUA34" s="787"/>
      <c r="PUB34" s="788"/>
      <c r="PUC34" s="789"/>
      <c r="PUD34" s="789"/>
      <c r="PUE34" s="790"/>
      <c r="PUF34" s="787"/>
      <c r="PUG34" s="660" t="s">
        <v>1220</v>
      </c>
      <c r="PUH34" s="786" t="s">
        <v>510</v>
      </c>
      <c r="PUI34" s="787"/>
      <c r="PUJ34" s="788"/>
      <c r="PUK34" s="789"/>
      <c r="PUL34" s="789"/>
      <c r="PUM34" s="790"/>
      <c r="PUN34" s="787"/>
      <c r="PUO34" s="660" t="s">
        <v>1220</v>
      </c>
      <c r="PUP34" s="786" t="s">
        <v>510</v>
      </c>
      <c r="PUQ34" s="787"/>
      <c r="PUR34" s="788"/>
      <c r="PUS34" s="789"/>
      <c r="PUT34" s="789"/>
      <c r="PUU34" s="790"/>
      <c r="PUV34" s="787"/>
      <c r="PUW34" s="660" t="s">
        <v>1220</v>
      </c>
      <c r="PUX34" s="786" t="s">
        <v>510</v>
      </c>
      <c r="PUY34" s="787"/>
      <c r="PUZ34" s="788"/>
      <c r="PVA34" s="789"/>
      <c r="PVB34" s="789"/>
      <c r="PVC34" s="790"/>
      <c r="PVD34" s="787"/>
      <c r="PVE34" s="660" t="s">
        <v>1220</v>
      </c>
      <c r="PVF34" s="786" t="s">
        <v>510</v>
      </c>
      <c r="PVG34" s="787"/>
      <c r="PVH34" s="788"/>
      <c r="PVI34" s="789"/>
      <c r="PVJ34" s="789"/>
      <c r="PVK34" s="790"/>
      <c r="PVL34" s="787"/>
      <c r="PVM34" s="660" t="s">
        <v>1220</v>
      </c>
      <c r="PVN34" s="786" t="s">
        <v>510</v>
      </c>
      <c r="PVO34" s="787"/>
      <c r="PVP34" s="788"/>
      <c r="PVQ34" s="789"/>
      <c r="PVR34" s="789"/>
      <c r="PVS34" s="790"/>
      <c r="PVT34" s="787"/>
      <c r="PVU34" s="660" t="s">
        <v>1220</v>
      </c>
      <c r="PVV34" s="786" t="s">
        <v>510</v>
      </c>
      <c r="PVW34" s="787"/>
      <c r="PVX34" s="788"/>
      <c r="PVY34" s="789"/>
      <c r="PVZ34" s="789"/>
      <c r="PWA34" s="790"/>
      <c r="PWB34" s="787"/>
      <c r="PWC34" s="660" t="s">
        <v>1220</v>
      </c>
      <c r="PWD34" s="786" t="s">
        <v>510</v>
      </c>
      <c r="PWE34" s="787"/>
      <c r="PWF34" s="788"/>
      <c r="PWG34" s="789"/>
      <c r="PWH34" s="789"/>
      <c r="PWI34" s="790"/>
      <c r="PWJ34" s="787"/>
      <c r="PWK34" s="660" t="s">
        <v>1220</v>
      </c>
      <c r="PWL34" s="786" t="s">
        <v>510</v>
      </c>
      <c r="PWM34" s="787"/>
      <c r="PWN34" s="788"/>
      <c r="PWO34" s="789"/>
      <c r="PWP34" s="789"/>
      <c r="PWQ34" s="790"/>
      <c r="PWR34" s="787"/>
      <c r="PWS34" s="660" t="s">
        <v>1220</v>
      </c>
      <c r="PWT34" s="786" t="s">
        <v>510</v>
      </c>
      <c r="PWU34" s="787"/>
      <c r="PWV34" s="788"/>
      <c r="PWW34" s="789"/>
      <c r="PWX34" s="789"/>
      <c r="PWY34" s="790"/>
      <c r="PWZ34" s="787"/>
      <c r="PXA34" s="660" t="s">
        <v>1220</v>
      </c>
      <c r="PXB34" s="786" t="s">
        <v>510</v>
      </c>
      <c r="PXC34" s="787"/>
      <c r="PXD34" s="788"/>
      <c r="PXE34" s="789"/>
      <c r="PXF34" s="789"/>
      <c r="PXG34" s="790"/>
      <c r="PXH34" s="787"/>
      <c r="PXI34" s="660" t="s">
        <v>1220</v>
      </c>
      <c r="PXJ34" s="786" t="s">
        <v>510</v>
      </c>
      <c r="PXK34" s="787"/>
      <c r="PXL34" s="788"/>
      <c r="PXM34" s="789"/>
      <c r="PXN34" s="789"/>
      <c r="PXO34" s="790"/>
      <c r="PXP34" s="787"/>
      <c r="PXQ34" s="660" t="s">
        <v>1220</v>
      </c>
      <c r="PXR34" s="786" t="s">
        <v>510</v>
      </c>
      <c r="PXS34" s="787"/>
      <c r="PXT34" s="788"/>
      <c r="PXU34" s="789"/>
      <c r="PXV34" s="789"/>
      <c r="PXW34" s="790"/>
      <c r="PXX34" s="787"/>
      <c r="PXY34" s="660" t="s">
        <v>1220</v>
      </c>
      <c r="PXZ34" s="786" t="s">
        <v>510</v>
      </c>
      <c r="PYA34" s="787"/>
      <c r="PYB34" s="788"/>
      <c r="PYC34" s="789"/>
      <c r="PYD34" s="789"/>
      <c r="PYE34" s="790"/>
      <c r="PYF34" s="787"/>
      <c r="PYG34" s="660" t="s">
        <v>1220</v>
      </c>
      <c r="PYH34" s="786" t="s">
        <v>510</v>
      </c>
      <c r="PYI34" s="787"/>
      <c r="PYJ34" s="788"/>
      <c r="PYK34" s="789"/>
      <c r="PYL34" s="789"/>
      <c r="PYM34" s="790"/>
      <c r="PYN34" s="787"/>
      <c r="PYO34" s="660" t="s">
        <v>1220</v>
      </c>
      <c r="PYP34" s="786" t="s">
        <v>510</v>
      </c>
      <c r="PYQ34" s="787"/>
      <c r="PYR34" s="788"/>
      <c r="PYS34" s="789"/>
      <c r="PYT34" s="789"/>
      <c r="PYU34" s="790"/>
      <c r="PYV34" s="787"/>
      <c r="PYW34" s="660" t="s">
        <v>1220</v>
      </c>
      <c r="PYX34" s="786" t="s">
        <v>510</v>
      </c>
      <c r="PYY34" s="787"/>
      <c r="PYZ34" s="788"/>
      <c r="PZA34" s="789"/>
      <c r="PZB34" s="789"/>
      <c r="PZC34" s="790"/>
      <c r="PZD34" s="787"/>
      <c r="PZE34" s="660" t="s">
        <v>1220</v>
      </c>
      <c r="PZF34" s="786" t="s">
        <v>510</v>
      </c>
      <c r="PZG34" s="787"/>
      <c r="PZH34" s="788"/>
      <c r="PZI34" s="789"/>
      <c r="PZJ34" s="789"/>
      <c r="PZK34" s="790"/>
      <c r="PZL34" s="787"/>
      <c r="PZM34" s="660" t="s">
        <v>1220</v>
      </c>
      <c r="PZN34" s="786" t="s">
        <v>510</v>
      </c>
      <c r="PZO34" s="787"/>
      <c r="PZP34" s="788"/>
      <c r="PZQ34" s="789"/>
      <c r="PZR34" s="789"/>
      <c r="PZS34" s="790"/>
      <c r="PZT34" s="787"/>
      <c r="PZU34" s="660" t="s">
        <v>1220</v>
      </c>
      <c r="PZV34" s="786" t="s">
        <v>510</v>
      </c>
      <c r="PZW34" s="787"/>
      <c r="PZX34" s="788"/>
      <c r="PZY34" s="789"/>
      <c r="PZZ34" s="789"/>
      <c r="QAA34" s="790"/>
      <c r="QAB34" s="787"/>
      <c r="QAC34" s="660" t="s">
        <v>1220</v>
      </c>
      <c r="QAD34" s="786" t="s">
        <v>510</v>
      </c>
      <c r="QAE34" s="787"/>
      <c r="QAF34" s="788"/>
      <c r="QAG34" s="789"/>
      <c r="QAH34" s="789"/>
      <c r="QAI34" s="790"/>
      <c r="QAJ34" s="787"/>
      <c r="QAK34" s="660" t="s">
        <v>1220</v>
      </c>
      <c r="QAL34" s="786" t="s">
        <v>510</v>
      </c>
      <c r="QAM34" s="787"/>
      <c r="QAN34" s="788"/>
      <c r="QAO34" s="789"/>
      <c r="QAP34" s="789"/>
      <c r="QAQ34" s="790"/>
      <c r="QAR34" s="787"/>
      <c r="QAS34" s="660" t="s">
        <v>1220</v>
      </c>
      <c r="QAT34" s="786" t="s">
        <v>510</v>
      </c>
      <c r="QAU34" s="787"/>
      <c r="QAV34" s="788"/>
      <c r="QAW34" s="789"/>
      <c r="QAX34" s="789"/>
      <c r="QAY34" s="790"/>
      <c r="QAZ34" s="787"/>
      <c r="QBA34" s="660" t="s">
        <v>1220</v>
      </c>
      <c r="QBB34" s="786" t="s">
        <v>510</v>
      </c>
      <c r="QBC34" s="787"/>
      <c r="QBD34" s="788"/>
      <c r="QBE34" s="789"/>
      <c r="QBF34" s="789"/>
      <c r="QBG34" s="790"/>
      <c r="QBH34" s="787"/>
      <c r="QBI34" s="660" t="s">
        <v>1220</v>
      </c>
      <c r="QBJ34" s="786" t="s">
        <v>510</v>
      </c>
      <c r="QBK34" s="787"/>
      <c r="QBL34" s="788"/>
      <c r="QBM34" s="789"/>
      <c r="QBN34" s="789"/>
      <c r="QBO34" s="790"/>
      <c r="QBP34" s="787"/>
      <c r="QBQ34" s="660" t="s">
        <v>1220</v>
      </c>
      <c r="QBR34" s="786" t="s">
        <v>510</v>
      </c>
      <c r="QBS34" s="787"/>
      <c r="QBT34" s="788"/>
      <c r="QBU34" s="789"/>
      <c r="QBV34" s="789"/>
      <c r="QBW34" s="790"/>
      <c r="QBX34" s="787"/>
      <c r="QBY34" s="660" t="s">
        <v>1220</v>
      </c>
      <c r="QBZ34" s="786" t="s">
        <v>510</v>
      </c>
      <c r="QCA34" s="787"/>
      <c r="QCB34" s="788"/>
      <c r="QCC34" s="789"/>
      <c r="QCD34" s="789"/>
      <c r="QCE34" s="790"/>
      <c r="QCF34" s="787"/>
      <c r="QCG34" s="660" t="s">
        <v>1220</v>
      </c>
      <c r="QCH34" s="786" t="s">
        <v>510</v>
      </c>
      <c r="QCI34" s="787"/>
      <c r="QCJ34" s="788"/>
      <c r="QCK34" s="789"/>
      <c r="QCL34" s="789"/>
      <c r="QCM34" s="790"/>
      <c r="QCN34" s="787"/>
      <c r="QCO34" s="660" t="s">
        <v>1220</v>
      </c>
      <c r="QCP34" s="786" t="s">
        <v>510</v>
      </c>
      <c r="QCQ34" s="787"/>
      <c r="QCR34" s="788"/>
      <c r="QCS34" s="789"/>
      <c r="QCT34" s="789"/>
      <c r="QCU34" s="790"/>
      <c r="QCV34" s="787"/>
      <c r="QCW34" s="660" t="s">
        <v>1220</v>
      </c>
      <c r="QCX34" s="786" t="s">
        <v>510</v>
      </c>
      <c r="QCY34" s="787"/>
      <c r="QCZ34" s="788"/>
      <c r="QDA34" s="789"/>
      <c r="QDB34" s="789"/>
      <c r="QDC34" s="790"/>
      <c r="QDD34" s="787"/>
      <c r="QDE34" s="660" t="s">
        <v>1220</v>
      </c>
      <c r="QDF34" s="786" t="s">
        <v>510</v>
      </c>
      <c r="QDG34" s="787"/>
      <c r="QDH34" s="788"/>
      <c r="QDI34" s="789"/>
      <c r="QDJ34" s="789"/>
      <c r="QDK34" s="790"/>
      <c r="QDL34" s="787"/>
      <c r="QDM34" s="660" t="s">
        <v>1220</v>
      </c>
      <c r="QDN34" s="786" t="s">
        <v>510</v>
      </c>
      <c r="QDO34" s="787"/>
      <c r="QDP34" s="788"/>
      <c r="QDQ34" s="789"/>
      <c r="QDR34" s="789"/>
      <c r="QDS34" s="790"/>
      <c r="QDT34" s="787"/>
      <c r="QDU34" s="660" t="s">
        <v>1220</v>
      </c>
      <c r="QDV34" s="786" t="s">
        <v>510</v>
      </c>
      <c r="QDW34" s="787"/>
      <c r="QDX34" s="788"/>
      <c r="QDY34" s="789"/>
      <c r="QDZ34" s="789"/>
      <c r="QEA34" s="790"/>
      <c r="QEB34" s="787"/>
      <c r="QEC34" s="660" t="s">
        <v>1220</v>
      </c>
      <c r="QED34" s="786" t="s">
        <v>510</v>
      </c>
      <c r="QEE34" s="787"/>
      <c r="QEF34" s="788"/>
      <c r="QEG34" s="789"/>
      <c r="QEH34" s="789"/>
      <c r="QEI34" s="790"/>
      <c r="QEJ34" s="787"/>
      <c r="QEK34" s="660" t="s">
        <v>1220</v>
      </c>
      <c r="QEL34" s="786" t="s">
        <v>510</v>
      </c>
      <c r="QEM34" s="787"/>
      <c r="QEN34" s="788"/>
      <c r="QEO34" s="789"/>
      <c r="QEP34" s="789"/>
      <c r="QEQ34" s="790"/>
      <c r="QER34" s="787"/>
      <c r="QES34" s="660" t="s">
        <v>1220</v>
      </c>
      <c r="QET34" s="786" t="s">
        <v>510</v>
      </c>
      <c r="QEU34" s="787"/>
      <c r="QEV34" s="788"/>
      <c r="QEW34" s="789"/>
      <c r="QEX34" s="789"/>
      <c r="QEY34" s="790"/>
      <c r="QEZ34" s="787"/>
      <c r="QFA34" s="660" t="s">
        <v>1220</v>
      </c>
      <c r="QFB34" s="786" t="s">
        <v>510</v>
      </c>
      <c r="QFC34" s="787"/>
      <c r="QFD34" s="788"/>
      <c r="QFE34" s="789"/>
      <c r="QFF34" s="789"/>
      <c r="QFG34" s="790"/>
      <c r="QFH34" s="787"/>
      <c r="QFI34" s="660" t="s">
        <v>1220</v>
      </c>
      <c r="QFJ34" s="786" t="s">
        <v>510</v>
      </c>
      <c r="QFK34" s="787"/>
      <c r="QFL34" s="788"/>
      <c r="QFM34" s="789"/>
      <c r="QFN34" s="789"/>
      <c r="QFO34" s="790"/>
      <c r="QFP34" s="787"/>
      <c r="QFQ34" s="660" t="s">
        <v>1220</v>
      </c>
      <c r="QFR34" s="786" t="s">
        <v>510</v>
      </c>
      <c r="QFS34" s="787"/>
      <c r="QFT34" s="788"/>
      <c r="QFU34" s="789"/>
      <c r="QFV34" s="789"/>
      <c r="QFW34" s="790"/>
      <c r="QFX34" s="787"/>
      <c r="QFY34" s="660" t="s">
        <v>1220</v>
      </c>
      <c r="QFZ34" s="786" t="s">
        <v>510</v>
      </c>
      <c r="QGA34" s="787"/>
      <c r="QGB34" s="788"/>
      <c r="QGC34" s="789"/>
      <c r="QGD34" s="789"/>
      <c r="QGE34" s="790"/>
      <c r="QGF34" s="787"/>
      <c r="QGG34" s="660" t="s">
        <v>1220</v>
      </c>
      <c r="QGH34" s="786" t="s">
        <v>510</v>
      </c>
      <c r="QGI34" s="787"/>
      <c r="QGJ34" s="788"/>
      <c r="QGK34" s="789"/>
      <c r="QGL34" s="789"/>
      <c r="QGM34" s="790"/>
      <c r="QGN34" s="787"/>
      <c r="QGO34" s="660" t="s">
        <v>1220</v>
      </c>
      <c r="QGP34" s="786" t="s">
        <v>510</v>
      </c>
      <c r="QGQ34" s="787"/>
      <c r="QGR34" s="788"/>
      <c r="QGS34" s="789"/>
      <c r="QGT34" s="789"/>
      <c r="QGU34" s="790"/>
      <c r="QGV34" s="787"/>
      <c r="QGW34" s="660" t="s">
        <v>1220</v>
      </c>
      <c r="QGX34" s="786" t="s">
        <v>510</v>
      </c>
      <c r="QGY34" s="787"/>
      <c r="QGZ34" s="788"/>
      <c r="QHA34" s="789"/>
      <c r="QHB34" s="789"/>
      <c r="QHC34" s="790"/>
      <c r="QHD34" s="787"/>
      <c r="QHE34" s="660" t="s">
        <v>1220</v>
      </c>
      <c r="QHF34" s="786" t="s">
        <v>510</v>
      </c>
      <c r="QHG34" s="787"/>
      <c r="QHH34" s="788"/>
      <c r="QHI34" s="789"/>
      <c r="QHJ34" s="789"/>
      <c r="QHK34" s="790"/>
      <c r="QHL34" s="787"/>
      <c r="QHM34" s="660" t="s">
        <v>1220</v>
      </c>
      <c r="QHN34" s="786" t="s">
        <v>510</v>
      </c>
      <c r="QHO34" s="787"/>
      <c r="QHP34" s="788"/>
      <c r="QHQ34" s="789"/>
      <c r="QHR34" s="789"/>
      <c r="QHS34" s="790"/>
      <c r="QHT34" s="787"/>
      <c r="QHU34" s="660" t="s">
        <v>1220</v>
      </c>
      <c r="QHV34" s="786" t="s">
        <v>510</v>
      </c>
      <c r="QHW34" s="787"/>
      <c r="QHX34" s="788"/>
      <c r="QHY34" s="789"/>
      <c r="QHZ34" s="789"/>
      <c r="QIA34" s="790"/>
      <c r="QIB34" s="787"/>
      <c r="QIC34" s="660" t="s">
        <v>1220</v>
      </c>
      <c r="QID34" s="786" t="s">
        <v>510</v>
      </c>
      <c r="QIE34" s="787"/>
      <c r="QIF34" s="788"/>
      <c r="QIG34" s="789"/>
      <c r="QIH34" s="789"/>
      <c r="QII34" s="790"/>
      <c r="QIJ34" s="787"/>
      <c r="QIK34" s="660" t="s">
        <v>1220</v>
      </c>
      <c r="QIL34" s="786" t="s">
        <v>510</v>
      </c>
      <c r="QIM34" s="787"/>
      <c r="QIN34" s="788"/>
      <c r="QIO34" s="789"/>
      <c r="QIP34" s="789"/>
      <c r="QIQ34" s="790"/>
      <c r="QIR34" s="787"/>
      <c r="QIS34" s="660" t="s">
        <v>1220</v>
      </c>
      <c r="QIT34" s="786" t="s">
        <v>510</v>
      </c>
      <c r="QIU34" s="787"/>
      <c r="QIV34" s="788"/>
      <c r="QIW34" s="789"/>
      <c r="QIX34" s="789"/>
      <c r="QIY34" s="790"/>
      <c r="QIZ34" s="787"/>
      <c r="QJA34" s="660" t="s">
        <v>1220</v>
      </c>
      <c r="QJB34" s="786" t="s">
        <v>510</v>
      </c>
      <c r="QJC34" s="787"/>
      <c r="QJD34" s="788"/>
      <c r="QJE34" s="789"/>
      <c r="QJF34" s="789"/>
      <c r="QJG34" s="790"/>
      <c r="QJH34" s="787"/>
      <c r="QJI34" s="660" t="s">
        <v>1220</v>
      </c>
      <c r="QJJ34" s="786" t="s">
        <v>510</v>
      </c>
      <c r="QJK34" s="787"/>
      <c r="QJL34" s="788"/>
      <c r="QJM34" s="789"/>
      <c r="QJN34" s="789"/>
      <c r="QJO34" s="790"/>
      <c r="QJP34" s="787"/>
      <c r="QJQ34" s="660" t="s">
        <v>1220</v>
      </c>
      <c r="QJR34" s="786" t="s">
        <v>510</v>
      </c>
      <c r="QJS34" s="787"/>
      <c r="QJT34" s="788"/>
      <c r="QJU34" s="789"/>
      <c r="QJV34" s="789"/>
      <c r="QJW34" s="790"/>
      <c r="QJX34" s="787"/>
      <c r="QJY34" s="660" t="s">
        <v>1220</v>
      </c>
      <c r="QJZ34" s="786" t="s">
        <v>510</v>
      </c>
      <c r="QKA34" s="787"/>
      <c r="QKB34" s="788"/>
      <c r="QKC34" s="789"/>
      <c r="QKD34" s="789"/>
      <c r="QKE34" s="790"/>
      <c r="QKF34" s="787"/>
      <c r="QKG34" s="660" t="s">
        <v>1220</v>
      </c>
      <c r="QKH34" s="786" t="s">
        <v>510</v>
      </c>
      <c r="QKI34" s="787"/>
      <c r="QKJ34" s="788"/>
      <c r="QKK34" s="789"/>
      <c r="QKL34" s="789"/>
      <c r="QKM34" s="790"/>
      <c r="QKN34" s="787"/>
      <c r="QKO34" s="660" t="s">
        <v>1220</v>
      </c>
      <c r="QKP34" s="786" t="s">
        <v>510</v>
      </c>
      <c r="QKQ34" s="787"/>
      <c r="QKR34" s="788"/>
      <c r="QKS34" s="789"/>
      <c r="QKT34" s="789"/>
      <c r="QKU34" s="790"/>
      <c r="QKV34" s="787"/>
      <c r="QKW34" s="660" t="s">
        <v>1220</v>
      </c>
      <c r="QKX34" s="786" t="s">
        <v>510</v>
      </c>
      <c r="QKY34" s="787"/>
      <c r="QKZ34" s="788"/>
      <c r="QLA34" s="789"/>
      <c r="QLB34" s="789"/>
      <c r="QLC34" s="790"/>
      <c r="QLD34" s="787"/>
      <c r="QLE34" s="660" t="s">
        <v>1220</v>
      </c>
      <c r="QLF34" s="786" t="s">
        <v>510</v>
      </c>
      <c r="QLG34" s="787"/>
      <c r="QLH34" s="788"/>
      <c r="QLI34" s="789"/>
      <c r="QLJ34" s="789"/>
      <c r="QLK34" s="790"/>
      <c r="QLL34" s="787"/>
      <c r="QLM34" s="660" t="s">
        <v>1220</v>
      </c>
      <c r="QLN34" s="786" t="s">
        <v>510</v>
      </c>
      <c r="QLO34" s="787"/>
      <c r="QLP34" s="788"/>
      <c r="QLQ34" s="789"/>
      <c r="QLR34" s="789"/>
      <c r="QLS34" s="790"/>
      <c r="QLT34" s="787"/>
      <c r="QLU34" s="660" t="s">
        <v>1220</v>
      </c>
      <c r="QLV34" s="786" t="s">
        <v>510</v>
      </c>
      <c r="QLW34" s="787"/>
      <c r="QLX34" s="788"/>
      <c r="QLY34" s="789"/>
      <c r="QLZ34" s="789"/>
      <c r="QMA34" s="790"/>
      <c r="QMB34" s="787"/>
      <c r="QMC34" s="660" t="s">
        <v>1220</v>
      </c>
      <c r="QMD34" s="786" t="s">
        <v>510</v>
      </c>
      <c r="QME34" s="787"/>
      <c r="QMF34" s="788"/>
      <c r="QMG34" s="789"/>
      <c r="QMH34" s="789"/>
      <c r="QMI34" s="790"/>
      <c r="QMJ34" s="787"/>
      <c r="QMK34" s="660" t="s">
        <v>1220</v>
      </c>
      <c r="QML34" s="786" t="s">
        <v>510</v>
      </c>
      <c r="QMM34" s="787"/>
      <c r="QMN34" s="788"/>
      <c r="QMO34" s="789"/>
      <c r="QMP34" s="789"/>
      <c r="QMQ34" s="790"/>
      <c r="QMR34" s="787"/>
      <c r="QMS34" s="660" t="s">
        <v>1220</v>
      </c>
      <c r="QMT34" s="786" t="s">
        <v>510</v>
      </c>
      <c r="QMU34" s="787"/>
      <c r="QMV34" s="788"/>
      <c r="QMW34" s="789"/>
      <c r="QMX34" s="789"/>
      <c r="QMY34" s="790"/>
      <c r="QMZ34" s="787"/>
      <c r="QNA34" s="660" t="s">
        <v>1220</v>
      </c>
      <c r="QNB34" s="786" t="s">
        <v>510</v>
      </c>
      <c r="QNC34" s="787"/>
      <c r="QND34" s="788"/>
      <c r="QNE34" s="789"/>
      <c r="QNF34" s="789"/>
      <c r="QNG34" s="790"/>
      <c r="QNH34" s="787"/>
      <c r="QNI34" s="660" t="s">
        <v>1220</v>
      </c>
      <c r="QNJ34" s="786" t="s">
        <v>510</v>
      </c>
      <c r="QNK34" s="787"/>
      <c r="QNL34" s="788"/>
      <c r="QNM34" s="789"/>
      <c r="QNN34" s="789"/>
      <c r="QNO34" s="790"/>
      <c r="QNP34" s="787"/>
      <c r="QNQ34" s="660" t="s">
        <v>1220</v>
      </c>
      <c r="QNR34" s="786" t="s">
        <v>510</v>
      </c>
      <c r="QNS34" s="787"/>
      <c r="QNT34" s="788"/>
      <c r="QNU34" s="789"/>
      <c r="QNV34" s="789"/>
      <c r="QNW34" s="790"/>
      <c r="QNX34" s="787"/>
      <c r="QNY34" s="660" t="s">
        <v>1220</v>
      </c>
      <c r="QNZ34" s="786" t="s">
        <v>510</v>
      </c>
      <c r="QOA34" s="787"/>
      <c r="QOB34" s="788"/>
      <c r="QOC34" s="789"/>
      <c r="QOD34" s="789"/>
      <c r="QOE34" s="790"/>
      <c r="QOF34" s="787"/>
      <c r="QOG34" s="660" t="s">
        <v>1220</v>
      </c>
      <c r="QOH34" s="786" t="s">
        <v>510</v>
      </c>
      <c r="QOI34" s="787"/>
      <c r="QOJ34" s="788"/>
      <c r="QOK34" s="789"/>
      <c r="QOL34" s="789"/>
      <c r="QOM34" s="790"/>
      <c r="QON34" s="787"/>
      <c r="QOO34" s="660" t="s">
        <v>1220</v>
      </c>
      <c r="QOP34" s="786" t="s">
        <v>510</v>
      </c>
      <c r="QOQ34" s="787"/>
      <c r="QOR34" s="788"/>
      <c r="QOS34" s="789"/>
      <c r="QOT34" s="789"/>
      <c r="QOU34" s="790"/>
      <c r="QOV34" s="787"/>
      <c r="QOW34" s="660" t="s">
        <v>1220</v>
      </c>
      <c r="QOX34" s="786" t="s">
        <v>510</v>
      </c>
      <c r="QOY34" s="787"/>
      <c r="QOZ34" s="788"/>
      <c r="QPA34" s="789"/>
      <c r="QPB34" s="789"/>
      <c r="QPC34" s="790"/>
      <c r="QPD34" s="787"/>
      <c r="QPE34" s="660" t="s">
        <v>1220</v>
      </c>
      <c r="QPF34" s="786" t="s">
        <v>510</v>
      </c>
      <c r="QPG34" s="787"/>
      <c r="QPH34" s="788"/>
      <c r="QPI34" s="789"/>
      <c r="QPJ34" s="789"/>
      <c r="QPK34" s="790"/>
      <c r="QPL34" s="787"/>
      <c r="QPM34" s="660" t="s">
        <v>1220</v>
      </c>
      <c r="QPN34" s="786" t="s">
        <v>510</v>
      </c>
      <c r="QPO34" s="787"/>
      <c r="QPP34" s="788"/>
      <c r="QPQ34" s="789"/>
      <c r="QPR34" s="789"/>
      <c r="QPS34" s="790"/>
      <c r="QPT34" s="787"/>
      <c r="QPU34" s="660" t="s">
        <v>1220</v>
      </c>
      <c r="QPV34" s="786" t="s">
        <v>510</v>
      </c>
      <c r="QPW34" s="787"/>
      <c r="QPX34" s="788"/>
      <c r="QPY34" s="789"/>
      <c r="QPZ34" s="789"/>
      <c r="QQA34" s="790"/>
      <c r="QQB34" s="787"/>
      <c r="QQC34" s="660" t="s">
        <v>1220</v>
      </c>
      <c r="QQD34" s="786" t="s">
        <v>510</v>
      </c>
      <c r="QQE34" s="787"/>
      <c r="QQF34" s="788"/>
      <c r="QQG34" s="789"/>
      <c r="QQH34" s="789"/>
      <c r="QQI34" s="790"/>
      <c r="QQJ34" s="787"/>
      <c r="QQK34" s="660" t="s">
        <v>1220</v>
      </c>
      <c r="QQL34" s="786" t="s">
        <v>510</v>
      </c>
      <c r="QQM34" s="787"/>
      <c r="QQN34" s="788"/>
      <c r="QQO34" s="789"/>
      <c r="QQP34" s="789"/>
      <c r="QQQ34" s="790"/>
      <c r="QQR34" s="787"/>
      <c r="QQS34" s="660" t="s">
        <v>1220</v>
      </c>
      <c r="QQT34" s="786" t="s">
        <v>510</v>
      </c>
      <c r="QQU34" s="787"/>
      <c r="QQV34" s="788"/>
      <c r="QQW34" s="789"/>
      <c r="QQX34" s="789"/>
      <c r="QQY34" s="790"/>
      <c r="QQZ34" s="787"/>
      <c r="QRA34" s="660" t="s">
        <v>1220</v>
      </c>
      <c r="QRB34" s="786" t="s">
        <v>510</v>
      </c>
      <c r="QRC34" s="787"/>
      <c r="QRD34" s="788"/>
      <c r="QRE34" s="789"/>
      <c r="QRF34" s="789"/>
      <c r="QRG34" s="790"/>
      <c r="QRH34" s="787"/>
      <c r="QRI34" s="660" t="s">
        <v>1220</v>
      </c>
      <c r="QRJ34" s="786" t="s">
        <v>510</v>
      </c>
      <c r="QRK34" s="787"/>
      <c r="QRL34" s="788"/>
      <c r="QRM34" s="789"/>
      <c r="QRN34" s="789"/>
      <c r="QRO34" s="790"/>
      <c r="QRP34" s="787"/>
      <c r="QRQ34" s="660" t="s">
        <v>1220</v>
      </c>
      <c r="QRR34" s="786" t="s">
        <v>510</v>
      </c>
      <c r="QRS34" s="787"/>
      <c r="QRT34" s="788"/>
      <c r="QRU34" s="789"/>
      <c r="QRV34" s="789"/>
      <c r="QRW34" s="790"/>
      <c r="QRX34" s="787"/>
      <c r="QRY34" s="660" t="s">
        <v>1220</v>
      </c>
      <c r="QRZ34" s="786" t="s">
        <v>510</v>
      </c>
      <c r="QSA34" s="787"/>
      <c r="QSB34" s="788"/>
      <c r="QSC34" s="789"/>
      <c r="QSD34" s="789"/>
      <c r="QSE34" s="790"/>
      <c r="QSF34" s="787"/>
      <c r="QSG34" s="660" t="s">
        <v>1220</v>
      </c>
      <c r="QSH34" s="786" t="s">
        <v>510</v>
      </c>
      <c r="QSI34" s="787"/>
      <c r="QSJ34" s="788"/>
      <c r="QSK34" s="789"/>
      <c r="QSL34" s="789"/>
      <c r="QSM34" s="790"/>
      <c r="QSN34" s="787"/>
      <c r="QSO34" s="660" t="s">
        <v>1220</v>
      </c>
      <c r="QSP34" s="786" t="s">
        <v>510</v>
      </c>
      <c r="QSQ34" s="787"/>
      <c r="QSR34" s="788"/>
      <c r="QSS34" s="789"/>
      <c r="QST34" s="789"/>
      <c r="QSU34" s="790"/>
      <c r="QSV34" s="787"/>
      <c r="QSW34" s="660" t="s">
        <v>1220</v>
      </c>
      <c r="QSX34" s="786" t="s">
        <v>510</v>
      </c>
      <c r="QSY34" s="787"/>
      <c r="QSZ34" s="788"/>
      <c r="QTA34" s="789"/>
      <c r="QTB34" s="789"/>
      <c r="QTC34" s="790"/>
      <c r="QTD34" s="787"/>
      <c r="QTE34" s="660" t="s">
        <v>1220</v>
      </c>
      <c r="QTF34" s="786" t="s">
        <v>510</v>
      </c>
      <c r="QTG34" s="787"/>
      <c r="QTH34" s="788"/>
      <c r="QTI34" s="789"/>
      <c r="QTJ34" s="789"/>
      <c r="QTK34" s="790"/>
      <c r="QTL34" s="787"/>
      <c r="QTM34" s="660" t="s">
        <v>1220</v>
      </c>
      <c r="QTN34" s="786" t="s">
        <v>510</v>
      </c>
      <c r="QTO34" s="787"/>
      <c r="QTP34" s="788"/>
      <c r="QTQ34" s="789"/>
      <c r="QTR34" s="789"/>
      <c r="QTS34" s="790"/>
      <c r="QTT34" s="787"/>
      <c r="QTU34" s="660" t="s">
        <v>1220</v>
      </c>
      <c r="QTV34" s="786" t="s">
        <v>510</v>
      </c>
      <c r="QTW34" s="787"/>
      <c r="QTX34" s="788"/>
      <c r="QTY34" s="789"/>
      <c r="QTZ34" s="789"/>
      <c r="QUA34" s="790"/>
      <c r="QUB34" s="787"/>
      <c r="QUC34" s="660" t="s">
        <v>1220</v>
      </c>
      <c r="QUD34" s="786" t="s">
        <v>510</v>
      </c>
      <c r="QUE34" s="787"/>
      <c r="QUF34" s="788"/>
      <c r="QUG34" s="789"/>
      <c r="QUH34" s="789"/>
      <c r="QUI34" s="790"/>
      <c r="QUJ34" s="787"/>
      <c r="QUK34" s="660" t="s">
        <v>1220</v>
      </c>
      <c r="QUL34" s="786" t="s">
        <v>510</v>
      </c>
      <c r="QUM34" s="787"/>
      <c r="QUN34" s="788"/>
      <c r="QUO34" s="789"/>
      <c r="QUP34" s="789"/>
      <c r="QUQ34" s="790"/>
      <c r="QUR34" s="787"/>
      <c r="QUS34" s="660" t="s">
        <v>1220</v>
      </c>
      <c r="QUT34" s="786" t="s">
        <v>510</v>
      </c>
      <c r="QUU34" s="787"/>
      <c r="QUV34" s="788"/>
      <c r="QUW34" s="789"/>
      <c r="QUX34" s="789"/>
      <c r="QUY34" s="790"/>
      <c r="QUZ34" s="787"/>
      <c r="QVA34" s="660" t="s">
        <v>1220</v>
      </c>
      <c r="QVB34" s="786" t="s">
        <v>510</v>
      </c>
      <c r="QVC34" s="787"/>
      <c r="QVD34" s="788"/>
      <c r="QVE34" s="789"/>
      <c r="QVF34" s="789"/>
      <c r="QVG34" s="790"/>
      <c r="QVH34" s="787"/>
      <c r="QVI34" s="660" t="s">
        <v>1220</v>
      </c>
      <c r="QVJ34" s="786" t="s">
        <v>510</v>
      </c>
      <c r="QVK34" s="787"/>
      <c r="QVL34" s="788"/>
      <c r="QVM34" s="789"/>
      <c r="QVN34" s="789"/>
      <c r="QVO34" s="790"/>
      <c r="QVP34" s="787"/>
      <c r="QVQ34" s="660" t="s">
        <v>1220</v>
      </c>
      <c r="QVR34" s="786" t="s">
        <v>510</v>
      </c>
      <c r="QVS34" s="787"/>
      <c r="QVT34" s="788"/>
      <c r="QVU34" s="789"/>
      <c r="QVV34" s="789"/>
      <c r="QVW34" s="790"/>
      <c r="QVX34" s="787"/>
      <c r="QVY34" s="660" t="s">
        <v>1220</v>
      </c>
      <c r="QVZ34" s="786" t="s">
        <v>510</v>
      </c>
      <c r="QWA34" s="787"/>
      <c r="QWB34" s="788"/>
      <c r="QWC34" s="789"/>
      <c r="QWD34" s="789"/>
      <c r="QWE34" s="790"/>
      <c r="QWF34" s="787"/>
      <c r="QWG34" s="660" t="s">
        <v>1220</v>
      </c>
      <c r="QWH34" s="786" t="s">
        <v>510</v>
      </c>
      <c r="QWI34" s="787"/>
      <c r="QWJ34" s="788"/>
      <c r="QWK34" s="789"/>
      <c r="QWL34" s="789"/>
      <c r="QWM34" s="790"/>
      <c r="QWN34" s="787"/>
      <c r="QWO34" s="660" t="s">
        <v>1220</v>
      </c>
      <c r="QWP34" s="786" t="s">
        <v>510</v>
      </c>
      <c r="QWQ34" s="787"/>
      <c r="QWR34" s="788"/>
      <c r="QWS34" s="789"/>
      <c r="QWT34" s="789"/>
      <c r="QWU34" s="790"/>
      <c r="QWV34" s="787"/>
      <c r="QWW34" s="660" t="s">
        <v>1220</v>
      </c>
      <c r="QWX34" s="786" t="s">
        <v>510</v>
      </c>
      <c r="QWY34" s="787"/>
      <c r="QWZ34" s="788"/>
      <c r="QXA34" s="789"/>
      <c r="QXB34" s="789"/>
      <c r="QXC34" s="790"/>
      <c r="QXD34" s="787"/>
      <c r="QXE34" s="660" t="s">
        <v>1220</v>
      </c>
      <c r="QXF34" s="786" t="s">
        <v>510</v>
      </c>
      <c r="QXG34" s="787"/>
      <c r="QXH34" s="788"/>
      <c r="QXI34" s="789"/>
      <c r="QXJ34" s="789"/>
      <c r="QXK34" s="790"/>
      <c r="QXL34" s="787"/>
      <c r="QXM34" s="660" t="s">
        <v>1220</v>
      </c>
      <c r="QXN34" s="786" t="s">
        <v>510</v>
      </c>
      <c r="QXO34" s="787"/>
      <c r="QXP34" s="788"/>
      <c r="QXQ34" s="789"/>
      <c r="QXR34" s="789"/>
      <c r="QXS34" s="790"/>
      <c r="QXT34" s="787"/>
      <c r="QXU34" s="660" t="s">
        <v>1220</v>
      </c>
      <c r="QXV34" s="786" t="s">
        <v>510</v>
      </c>
      <c r="QXW34" s="787"/>
      <c r="QXX34" s="788"/>
      <c r="QXY34" s="789"/>
      <c r="QXZ34" s="789"/>
      <c r="QYA34" s="790"/>
      <c r="QYB34" s="787"/>
      <c r="QYC34" s="660" t="s">
        <v>1220</v>
      </c>
      <c r="QYD34" s="786" t="s">
        <v>510</v>
      </c>
      <c r="QYE34" s="787"/>
      <c r="QYF34" s="788"/>
      <c r="QYG34" s="789"/>
      <c r="QYH34" s="789"/>
      <c r="QYI34" s="790"/>
      <c r="QYJ34" s="787"/>
      <c r="QYK34" s="660" t="s">
        <v>1220</v>
      </c>
      <c r="QYL34" s="786" t="s">
        <v>510</v>
      </c>
      <c r="QYM34" s="787"/>
      <c r="QYN34" s="788"/>
      <c r="QYO34" s="789"/>
      <c r="QYP34" s="789"/>
      <c r="QYQ34" s="790"/>
      <c r="QYR34" s="787"/>
      <c r="QYS34" s="660" t="s">
        <v>1220</v>
      </c>
      <c r="QYT34" s="786" t="s">
        <v>510</v>
      </c>
      <c r="QYU34" s="787"/>
      <c r="QYV34" s="788"/>
      <c r="QYW34" s="789"/>
      <c r="QYX34" s="789"/>
      <c r="QYY34" s="790"/>
      <c r="QYZ34" s="787"/>
      <c r="QZA34" s="660" t="s">
        <v>1220</v>
      </c>
      <c r="QZB34" s="786" t="s">
        <v>510</v>
      </c>
      <c r="QZC34" s="787"/>
      <c r="QZD34" s="788"/>
      <c r="QZE34" s="789"/>
      <c r="QZF34" s="789"/>
      <c r="QZG34" s="790"/>
      <c r="QZH34" s="787"/>
      <c r="QZI34" s="660" t="s">
        <v>1220</v>
      </c>
      <c r="QZJ34" s="786" t="s">
        <v>510</v>
      </c>
      <c r="QZK34" s="787"/>
      <c r="QZL34" s="788"/>
      <c r="QZM34" s="789"/>
      <c r="QZN34" s="789"/>
      <c r="QZO34" s="790"/>
      <c r="QZP34" s="787"/>
      <c r="QZQ34" s="660" t="s">
        <v>1220</v>
      </c>
      <c r="QZR34" s="786" t="s">
        <v>510</v>
      </c>
      <c r="QZS34" s="787"/>
      <c r="QZT34" s="788"/>
      <c r="QZU34" s="789"/>
      <c r="QZV34" s="789"/>
      <c r="QZW34" s="790"/>
      <c r="QZX34" s="787"/>
      <c r="QZY34" s="660" t="s">
        <v>1220</v>
      </c>
      <c r="QZZ34" s="786" t="s">
        <v>510</v>
      </c>
      <c r="RAA34" s="787"/>
      <c r="RAB34" s="788"/>
      <c r="RAC34" s="789"/>
      <c r="RAD34" s="789"/>
      <c r="RAE34" s="790"/>
      <c r="RAF34" s="787"/>
      <c r="RAG34" s="660" t="s">
        <v>1220</v>
      </c>
      <c r="RAH34" s="786" t="s">
        <v>510</v>
      </c>
      <c r="RAI34" s="787"/>
      <c r="RAJ34" s="788"/>
      <c r="RAK34" s="789"/>
      <c r="RAL34" s="789"/>
      <c r="RAM34" s="790"/>
      <c r="RAN34" s="787"/>
      <c r="RAO34" s="660" t="s">
        <v>1220</v>
      </c>
      <c r="RAP34" s="786" t="s">
        <v>510</v>
      </c>
      <c r="RAQ34" s="787"/>
      <c r="RAR34" s="788"/>
      <c r="RAS34" s="789"/>
      <c r="RAT34" s="789"/>
      <c r="RAU34" s="790"/>
      <c r="RAV34" s="787"/>
      <c r="RAW34" s="660" t="s">
        <v>1220</v>
      </c>
      <c r="RAX34" s="786" t="s">
        <v>510</v>
      </c>
      <c r="RAY34" s="787"/>
      <c r="RAZ34" s="788"/>
      <c r="RBA34" s="789"/>
      <c r="RBB34" s="789"/>
      <c r="RBC34" s="790"/>
      <c r="RBD34" s="787"/>
      <c r="RBE34" s="660" t="s">
        <v>1220</v>
      </c>
      <c r="RBF34" s="786" t="s">
        <v>510</v>
      </c>
      <c r="RBG34" s="787"/>
      <c r="RBH34" s="788"/>
      <c r="RBI34" s="789"/>
      <c r="RBJ34" s="789"/>
      <c r="RBK34" s="790"/>
      <c r="RBL34" s="787"/>
      <c r="RBM34" s="660" t="s">
        <v>1220</v>
      </c>
      <c r="RBN34" s="786" t="s">
        <v>510</v>
      </c>
      <c r="RBO34" s="787"/>
      <c r="RBP34" s="788"/>
      <c r="RBQ34" s="789"/>
      <c r="RBR34" s="789"/>
      <c r="RBS34" s="790"/>
      <c r="RBT34" s="787"/>
      <c r="RBU34" s="660" t="s">
        <v>1220</v>
      </c>
      <c r="RBV34" s="786" t="s">
        <v>510</v>
      </c>
      <c r="RBW34" s="787"/>
      <c r="RBX34" s="788"/>
      <c r="RBY34" s="789"/>
      <c r="RBZ34" s="789"/>
      <c r="RCA34" s="790"/>
      <c r="RCB34" s="787"/>
      <c r="RCC34" s="660" t="s">
        <v>1220</v>
      </c>
      <c r="RCD34" s="786" t="s">
        <v>510</v>
      </c>
      <c r="RCE34" s="787"/>
      <c r="RCF34" s="788"/>
      <c r="RCG34" s="789"/>
      <c r="RCH34" s="789"/>
      <c r="RCI34" s="790"/>
      <c r="RCJ34" s="787"/>
      <c r="RCK34" s="660" t="s">
        <v>1220</v>
      </c>
      <c r="RCL34" s="786" t="s">
        <v>510</v>
      </c>
      <c r="RCM34" s="787"/>
      <c r="RCN34" s="788"/>
      <c r="RCO34" s="789"/>
      <c r="RCP34" s="789"/>
      <c r="RCQ34" s="790"/>
      <c r="RCR34" s="787"/>
      <c r="RCS34" s="660" t="s">
        <v>1220</v>
      </c>
      <c r="RCT34" s="786" t="s">
        <v>510</v>
      </c>
      <c r="RCU34" s="787"/>
      <c r="RCV34" s="788"/>
      <c r="RCW34" s="789"/>
      <c r="RCX34" s="789"/>
      <c r="RCY34" s="790"/>
      <c r="RCZ34" s="787"/>
      <c r="RDA34" s="660" t="s">
        <v>1220</v>
      </c>
      <c r="RDB34" s="786" t="s">
        <v>510</v>
      </c>
      <c r="RDC34" s="787"/>
      <c r="RDD34" s="788"/>
      <c r="RDE34" s="789"/>
      <c r="RDF34" s="789"/>
      <c r="RDG34" s="790"/>
      <c r="RDH34" s="787"/>
      <c r="RDI34" s="660" t="s">
        <v>1220</v>
      </c>
      <c r="RDJ34" s="786" t="s">
        <v>510</v>
      </c>
      <c r="RDK34" s="787"/>
      <c r="RDL34" s="788"/>
      <c r="RDM34" s="789"/>
      <c r="RDN34" s="789"/>
      <c r="RDO34" s="790"/>
      <c r="RDP34" s="787"/>
      <c r="RDQ34" s="660" t="s">
        <v>1220</v>
      </c>
      <c r="RDR34" s="786" t="s">
        <v>510</v>
      </c>
      <c r="RDS34" s="787"/>
      <c r="RDT34" s="788"/>
      <c r="RDU34" s="789"/>
      <c r="RDV34" s="789"/>
      <c r="RDW34" s="790"/>
      <c r="RDX34" s="787"/>
      <c r="RDY34" s="660" t="s">
        <v>1220</v>
      </c>
      <c r="RDZ34" s="786" t="s">
        <v>510</v>
      </c>
      <c r="REA34" s="787"/>
      <c r="REB34" s="788"/>
      <c r="REC34" s="789"/>
      <c r="RED34" s="789"/>
      <c r="REE34" s="790"/>
      <c r="REF34" s="787"/>
      <c r="REG34" s="660" t="s">
        <v>1220</v>
      </c>
      <c r="REH34" s="786" t="s">
        <v>510</v>
      </c>
      <c r="REI34" s="787"/>
      <c r="REJ34" s="788"/>
      <c r="REK34" s="789"/>
      <c r="REL34" s="789"/>
      <c r="REM34" s="790"/>
      <c r="REN34" s="787"/>
      <c r="REO34" s="660" t="s">
        <v>1220</v>
      </c>
      <c r="REP34" s="786" t="s">
        <v>510</v>
      </c>
      <c r="REQ34" s="787"/>
      <c r="RER34" s="788"/>
      <c r="RES34" s="789"/>
      <c r="RET34" s="789"/>
      <c r="REU34" s="790"/>
      <c r="REV34" s="787"/>
      <c r="REW34" s="660" t="s">
        <v>1220</v>
      </c>
      <c r="REX34" s="786" t="s">
        <v>510</v>
      </c>
      <c r="REY34" s="787"/>
      <c r="REZ34" s="788"/>
      <c r="RFA34" s="789"/>
      <c r="RFB34" s="789"/>
      <c r="RFC34" s="790"/>
      <c r="RFD34" s="787"/>
      <c r="RFE34" s="660" t="s">
        <v>1220</v>
      </c>
      <c r="RFF34" s="786" t="s">
        <v>510</v>
      </c>
      <c r="RFG34" s="787"/>
      <c r="RFH34" s="788"/>
      <c r="RFI34" s="789"/>
      <c r="RFJ34" s="789"/>
      <c r="RFK34" s="790"/>
      <c r="RFL34" s="787"/>
      <c r="RFM34" s="660" t="s">
        <v>1220</v>
      </c>
      <c r="RFN34" s="786" t="s">
        <v>510</v>
      </c>
      <c r="RFO34" s="787"/>
      <c r="RFP34" s="788"/>
      <c r="RFQ34" s="789"/>
      <c r="RFR34" s="789"/>
      <c r="RFS34" s="790"/>
      <c r="RFT34" s="787"/>
      <c r="RFU34" s="660" t="s">
        <v>1220</v>
      </c>
      <c r="RFV34" s="786" t="s">
        <v>510</v>
      </c>
      <c r="RFW34" s="787"/>
      <c r="RFX34" s="788"/>
      <c r="RFY34" s="789"/>
      <c r="RFZ34" s="789"/>
      <c r="RGA34" s="790"/>
      <c r="RGB34" s="787"/>
      <c r="RGC34" s="660" t="s">
        <v>1220</v>
      </c>
      <c r="RGD34" s="786" t="s">
        <v>510</v>
      </c>
      <c r="RGE34" s="787"/>
      <c r="RGF34" s="788"/>
      <c r="RGG34" s="789"/>
      <c r="RGH34" s="789"/>
      <c r="RGI34" s="790"/>
      <c r="RGJ34" s="787"/>
      <c r="RGK34" s="660" t="s">
        <v>1220</v>
      </c>
      <c r="RGL34" s="786" t="s">
        <v>510</v>
      </c>
      <c r="RGM34" s="787"/>
      <c r="RGN34" s="788"/>
      <c r="RGO34" s="789"/>
      <c r="RGP34" s="789"/>
      <c r="RGQ34" s="790"/>
      <c r="RGR34" s="787"/>
      <c r="RGS34" s="660" t="s">
        <v>1220</v>
      </c>
      <c r="RGT34" s="786" t="s">
        <v>510</v>
      </c>
      <c r="RGU34" s="787"/>
      <c r="RGV34" s="788"/>
      <c r="RGW34" s="789"/>
      <c r="RGX34" s="789"/>
      <c r="RGY34" s="790"/>
      <c r="RGZ34" s="787"/>
      <c r="RHA34" s="660" t="s">
        <v>1220</v>
      </c>
      <c r="RHB34" s="786" t="s">
        <v>510</v>
      </c>
      <c r="RHC34" s="787"/>
      <c r="RHD34" s="788"/>
      <c r="RHE34" s="789"/>
      <c r="RHF34" s="789"/>
      <c r="RHG34" s="790"/>
      <c r="RHH34" s="787"/>
      <c r="RHI34" s="660" t="s">
        <v>1220</v>
      </c>
      <c r="RHJ34" s="786" t="s">
        <v>510</v>
      </c>
      <c r="RHK34" s="787"/>
      <c r="RHL34" s="788"/>
      <c r="RHM34" s="789"/>
      <c r="RHN34" s="789"/>
      <c r="RHO34" s="790"/>
      <c r="RHP34" s="787"/>
      <c r="RHQ34" s="660" t="s">
        <v>1220</v>
      </c>
      <c r="RHR34" s="786" t="s">
        <v>510</v>
      </c>
      <c r="RHS34" s="787"/>
      <c r="RHT34" s="788"/>
      <c r="RHU34" s="789"/>
      <c r="RHV34" s="789"/>
      <c r="RHW34" s="790"/>
      <c r="RHX34" s="787"/>
      <c r="RHY34" s="660" t="s">
        <v>1220</v>
      </c>
      <c r="RHZ34" s="786" t="s">
        <v>510</v>
      </c>
      <c r="RIA34" s="787"/>
      <c r="RIB34" s="788"/>
      <c r="RIC34" s="789"/>
      <c r="RID34" s="789"/>
      <c r="RIE34" s="790"/>
      <c r="RIF34" s="787"/>
      <c r="RIG34" s="660" t="s">
        <v>1220</v>
      </c>
      <c r="RIH34" s="786" t="s">
        <v>510</v>
      </c>
      <c r="RII34" s="787"/>
      <c r="RIJ34" s="788"/>
      <c r="RIK34" s="789"/>
      <c r="RIL34" s="789"/>
      <c r="RIM34" s="790"/>
      <c r="RIN34" s="787"/>
      <c r="RIO34" s="660" t="s">
        <v>1220</v>
      </c>
      <c r="RIP34" s="786" t="s">
        <v>510</v>
      </c>
      <c r="RIQ34" s="787"/>
      <c r="RIR34" s="788"/>
      <c r="RIS34" s="789"/>
      <c r="RIT34" s="789"/>
      <c r="RIU34" s="790"/>
      <c r="RIV34" s="787"/>
      <c r="RIW34" s="660" t="s">
        <v>1220</v>
      </c>
      <c r="RIX34" s="786" t="s">
        <v>510</v>
      </c>
      <c r="RIY34" s="787"/>
      <c r="RIZ34" s="788"/>
      <c r="RJA34" s="789"/>
      <c r="RJB34" s="789"/>
      <c r="RJC34" s="790"/>
      <c r="RJD34" s="787"/>
      <c r="RJE34" s="660" t="s">
        <v>1220</v>
      </c>
      <c r="RJF34" s="786" t="s">
        <v>510</v>
      </c>
      <c r="RJG34" s="787"/>
      <c r="RJH34" s="788"/>
      <c r="RJI34" s="789"/>
      <c r="RJJ34" s="789"/>
      <c r="RJK34" s="790"/>
      <c r="RJL34" s="787"/>
      <c r="RJM34" s="660" t="s">
        <v>1220</v>
      </c>
      <c r="RJN34" s="786" t="s">
        <v>510</v>
      </c>
      <c r="RJO34" s="787"/>
      <c r="RJP34" s="788"/>
      <c r="RJQ34" s="789"/>
      <c r="RJR34" s="789"/>
      <c r="RJS34" s="790"/>
      <c r="RJT34" s="787"/>
      <c r="RJU34" s="660" t="s">
        <v>1220</v>
      </c>
      <c r="RJV34" s="786" t="s">
        <v>510</v>
      </c>
      <c r="RJW34" s="787"/>
      <c r="RJX34" s="788"/>
      <c r="RJY34" s="789"/>
      <c r="RJZ34" s="789"/>
      <c r="RKA34" s="790"/>
      <c r="RKB34" s="787"/>
      <c r="RKC34" s="660" t="s">
        <v>1220</v>
      </c>
      <c r="RKD34" s="786" t="s">
        <v>510</v>
      </c>
      <c r="RKE34" s="787"/>
      <c r="RKF34" s="788"/>
      <c r="RKG34" s="789"/>
      <c r="RKH34" s="789"/>
      <c r="RKI34" s="790"/>
      <c r="RKJ34" s="787"/>
      <c r="RKK34" s="660" t="s">
        <v>1220</v>
      </c>
      <c r="RKL34" s="786" t="s">
        <v>510</v>
      </c>
      <c r="RKM34" s="787"/>
      <c r="RKN34" s="788"/>
      <c r="RKO34" s="789"/>
      <c r="RKP34" s="789"/>
      <c r="RKQ34" s="790"/>
      <c r="RKR34" s="787"/>
      <c r="RKS34" s="660" t="s">
        <v>1220</v>
      </c>
      <c r="RKT34" s="786" t="s">
        <v>510</v>
      </c>
      <c r="RKU34" s="787"/>
      <c r="RKV34" s="788"/>
      <c r="RKW34" s="789"/>
      <c r="RKX34" s="789"/>
      <c r="RKY34" s="790"/>
      <c r="RKZ34" s="787"/>
      <c r="RLA34" s="660" t="s">
        <v>1220</v>
      </c>
      <c r="RLB34" s="786" t="s">
        <v>510</v>
      </c>
      <c r="RLC34" s="787"/>
      <c r="RLD34" s="788"/>
      <c r="RLE34" s="789"/>
      <c r="RLF34" s="789"/>
      <c r="RLG34" s="790"/>
      <c r="RLH34" s="787"/>
      <c r="RLI34" s="660" t="s">
        <v>1220</v>
      </c>
      <c r="RLJ34" s="786" t="s">
        <v>510</v>
      </c>
      <c r="RLK34" s="787"/>
      <c r="RLL34" s="788"/>
      <c r="RLM34" s="789"/>
      <c r="RLN34" s="789"/>
      <c r="RLO34" s="790"/>
      <c r="RLP34" s="787"/>
      <c r="RLQ34" s="660" t="s">
        <v>1220</v>
      </c>
      <c r="RLR34" s="786" t="s">
        <v>510</v>
      </c>
      <c r="RLS34" s="787"/>
      <c r="RLT34" s="788"/>
      <c r="RLU34" s="789"/>
      <c r="RLV34" s="789"/>
      <c r="RLW34" s="790"/>
      <c r="RLX34" s="787"/>
      <c r="RLY34" s="660" t="s">
        <v>1220</v>
      </c>
      <c r="RLZ34" s="786" t="s">
        <v>510</v>
      </c>
      <c r="RMA34" s="787"/>
      <c r="RMB34" s="788"/>
      <c r="RMC34" s="789"/>
      <c r="RMD34" s="789"/>
      <c r="RME34" s="790"/>
      <c r="RMF34" s="787"/>
      <c r="RMG34" s="660" t="s">
        <v>1220</v>
      </c>
      <c r="RMH34" s="786" t="s">
        <v>510</v>
      </c>
      <c r="RMI34" s="787"/>
      <c r="RMJ34" s="788"/>
      <c r="RMK34" s="789"/>
      <c r="RML34" s="789"/>
      <c r="RMM34" s="790"/>
      <c r="RMN34" s="787"/>
      <c r="RMO34" s="660" t="s">
        <v>1220</v>
      </c>
      <c r="RMP34" s="786" t="s">
        <v>510</v>
      </c>
      <c r="RMQ34" s="787"/>
      <c r="RMR34" s="788"/>
      <c r="RMS34" s="789"/>
      <c r="RMT34" s="789"/>
      <c r="RMU34" s="790"/>
      <c r="RMV34" s="787"/>
      <c r="RMW34" s="660" t="s">
        <v>1220</v>
      </c>
      <c r="RMX34" s="786" t="s">
        <v>510</v>
      </c>
      <c r="RMY34" s="787"/>
      <c r="RMZ34" s="788"/>
      <c r="RNA34" s="789"/>
      <c r="RNB34" s="789"/>
      <c r="RNC34" s="790"/>
      <c r="RND34" s="787"/>
      <c r="RNE34" s="660" t="s">
        <v>1220</v>
      </c>
      <c r="RNF34" s="786" t="s">
        <v>510</v>
      </c>
      <c r="RNG34" s="787"/>
      <c r="RNH34" s="788"/>
      <c r="RNI34" s="789"/>
      <c r="RNJ34" s="789"/>
      <c r="RNK34" s="790"/>
      <c r="RNL34" s="787"/>
      <c r="RNM34" s="660" t="s">
        <v>1220</v>
      </c>
      <c r="RNN34" s="786" t="s">
        <v>510</v>
      </c>
      <c r="RNO34" s="787"/>
      <c r="RNP34" s="788"/>
      <c r="RNQ34" s="789"/>
      <c r="RNR34" s="789"/>
      <c r="RNS34" s="790"/>
      <c r="RNT34" s="787"/>
      <c r="RNU34" s="660" t="s">
        <v>1220</v>
      </c>
      <c r="RNV34" s="786" t="s">
        <v>510</v>
      </c>
      <c r="RNW34" s="787"/>
      <c r="RNX34" s="788"/>
      <c r="RNY34" s="789"/>
      <c r="RNZ34" s="789"/>
      <c r="ROA34" s="790"/>
      <c r="ROB34" s="787"/>
      <c r="ROC34" s="660" t="s">
        <v>1220</v>
      </c>
      <c r="ROD34" s="786" t="s">
        <v>510</v>
      </c>
      <c r="ROE34" s="787"/>
      <c r="ROF34" s="788"/>
      <c r="ROG34" s="789"/>
      <c r="ROH34" s="789"/>
      <c r="ROI34" s="790"/>
      <c r="ROJ34" s="787"/>
      <c r="ROK34" s="660" t="s">
        <v>1220</v>
      </c>
      <c r="ROL34" s="786" t="s">
        <v>510</v>
      </c>
      <c r="ROM34" s="787"/>
      <c r="RON34" s="788"/>
      <c r="ROO34" s="789"/>
      <c r="ROP34" s="789"/>
      <c r="ROQ34" s="790"/>
      <c r="ROR34" s="787"/>
      <c r="ROS34" s="660" t="s">
        <v>1220</v>
      </c>
      <c r="ROT34" s="786" t="s">
        <v>510</v>
      </c>
      <c r="ROU34" s="787"/>
      <c r="ROV34" s="788"/>
      <c r="ROW34" s="789"/>
      <c r="ROX34" s="789"/>
      <c r="ROY34" s="790"/>
      <c r="ROZ34" s="787"/>
      <c r="RPA34" s="660" t="s">
        <v>1220</v>
      </c>
      <c r="RPB34" s="786" t="s">
        <v>510</v>
      </c>
      <c r="RPC34" s="787"/>
      <c r="RPD34" s="788"/>
      <c r="RPE34" s="789"/>
      <c r="RPF34" s="789"/>
      <c r="RPG34" s="790"/>
      <c r="RPH34" s="787"/>
      <c r="RPI34" s="660" t="s">
        <v>1220</v>
      </c>
      <c r="RPJ34" s="786" t="s">
        <v>510</v>
      </c>
      <c r="RPK34" s="787"/>
      <c r="RPL34" s="788"/>
      <c r="RPM34" s="789"/>
      <c r="RPN34" s="789"/>
      <c r="RPO34" s="790"/>
      <c r="RPP34" s="787"/>
      <c r="RPQ34" s="660" t="s">
        <v>1220</v>
      </c>
      <c r="RPR34" s="786" t="s">
        <v>510</v>
      </c>
      <c r="RPS34" s="787"/>
      <c r="RPT34" s="788"/>
      <c r="RPU34" s="789"/>
      <c r="RPV34" s="789"/>
      <c r="RPW34" s="790"/>
      <c r="RPX34" s="787"/>
      <c r="RPY34" s="660" t="s">
        <v>1220</v>
      </c>
      <c r="RPZ34" s="786" t="s">
        <v>510</v>
      </c>
      <c r="RQA34" s="787"/>
      <c r="RQB34" s="788"/>
      <c r="RQC34" s="789"/>
      <c r="RQD34" s="789"/>
      <c r="RQE34" s="790"/>
      <c r="RQF34" s="787"/>
      <c r="RQG34" s="660" t="s">
        <v>1220</v>
      </c>
      <c r="RQH34" s="786" t="s">
        <v>510</v>
      </c>
      <c r="RQI34" s="787"/>
      <c r="RQJ34" s="788"/>
      <c r="RQK34" s="789"/>
      <c r="RQL34" s="789"/>
      <c r="RQM34" s="790"/>
      <c r="RQN34" s="787"/>
      <c r="RQO34" s="660" t="s">
        <v>1220</v>
      </c>
      <c r="RQP34" s="786" t="s">
        <v>510</v>
      </c>
      <c r="RQQ34" s="787"/>
      <c r="RQR34" s="788"/>
      <c r="RQS34" s="789"/>
      <c r="RQT34" s="789"/>
      <c r="RQU34" s="790"/>
      <c r="RQV34" s="787"/>
      <c r="RQW34" s="660" t="s">
        <v>1220</v>
      </c>
      <c r="RQX34" s="786" t="s">
        <v>510</v>
      </c>
      <c r="RQY34" s="787"/>
      <c r="RQZ34" s="788"/>
      <c r="RRA34" s="789"/>
      <c r="RRB34" s="789"/>
      <c r="RRC34" s="790"/>
      <c r="RRD34" s="787"/>
      <c r="RRE34" s="660" t="s">
        <v>1220</v>
      </c>
      <c r="RRF34" s="786" t="s">
        <v>510</v>
      </c>
      <c r="RRG34" s="787"/>
      <c r="RRH34" s="788"/>
      <c r="RRI34" s="789"/>
      <c r="RRJ34" s="789"/>
      <c r="RRK34" s="790"/>
      <c r="RRL34" s="787"/>
      <c r="RRM34" s="660" t="s">
        <v>1220</v>
      </c>
      <c r="RRN34" s="786" t="s">
        <v>510</v>
      </c>
      <c r="RRO34" s="787"/>
      <c r="RRP34" s="788"/>
      <c r="RRQ34" s="789"/>
      <c r="RRR34" s="789"/>
      <c r="RRS34" s="790"/>
      <c r="RRT34" s="787"/>
      <c r="RRU34" s="660" t="s">
        <v>1220</v>
      </c>
      <c r="RRV34" s="786" t="s">
        <v>510</v>
      </c>
      <c r="RRW34" s="787"/>
      <c r="RRX34" s="788"/>
      <c r="RRY34" s="789"/>
      <c r="RRZ34" s="789"/>
      <c r="RSA34" s="790"/>
      <c r="RSB34" s="787"/>
      <c r="RSC34" s="660" t="s">
        <v>1220</v>
      </c>
      <c r="RSD34" s="786" t="s">
        <v>510</v>
      </c>
      <c r="RSE34" s="787"/>
      <c r="RSF34" s="788"/>
      <c r="RSG34" s="789"/>
      <c r="RSH34" s="789"/>
      <c r="RSI34" s="790"/>
      <c r="RSJ34" s="787"/>
      <c r="RSK34" s="660" t="s">
        <v>1220</v>
      </c>
      <c r="RSL34" s="786" t="s">
        <v>510</v>
      </c>
      <c r="RSM34" s="787"/>
      <c r="RSN34" s="788"/>
      <c r="RSO34" s="789"/>
      <c r="RSP34" s="789"/>
      <c r="RSQ34" s="790"/>
      <c r="RSR34" s="787"/>
      <c r="RSS34" s="660" t="s">
        <v>1220</v>
      </c>
      <c r="RST34" s="786" t="s">
        <v>510</v>
      </c>
      <c r="RSU34" s="787"/>
      <c r="RSV34" s="788"/>
      <c r="RSW34" s="789"/>
      <c r="RSX34" s="789"/>
      <c r="RSY34" s="790"/>
      <c r="RSZ34" s="787"/>
      <c r="RTA34" s="660" t="s">
        <v>1220</v>
      </c>
      <c r="RTB34" s="786" t="s">
        <v>510</v>
      </c>
      <c r="RTC34" s="787"/>
      <c r="RTD34" s="788"/>
      <c r="RTE34" s="789"/>
      <c r="RTF34" s="789"/>
      <c r="RTG34" s="790"/>
      <c r="RTH34" s="787"/>
      <c r="RTI34" s="660" t="s">
        <v>1220</v>
      </c>
      <c r="RTJ34" s="786" t="s">
        <v>510</v>
      </c>
      <c r="RTK34" s="787"/>
      <c r="RTL34" s="788"/>
      <c r="RTM34" s="789"/>
      <c r="RTN34" s="789"/>
      <c r="RTO34" s="790"/>
      <c r="RTP34" s="787"/>
      <c r="RTQ34" s="660" t="s">
        <v>1220</v>
      </c>
      <c r="RTR34" s="786" t="s">
        <v>510</v>
      </c>
      <c r="RTS34" s="787"/>
      <c r="RTT34" s="788"/>
      <c r="RTU34" s="789"/>
      <c r="RTV34" s="789"/>
      <c r="RTW34" s="790"/>
      <c r="RTX34" s="787"/>
      <c r="RTY34" s="660" t="s">
        <v>1220</v>
      </c>
      <c r="RTZ34" s="786" t="s">
        <v>510</v>
      </c>
      <c r="RUA34" s="787"/>
      <c r="RUB34" s="788"/>
      <c r="RUC34" s="789"/>
      <c r="RUD34" s="789"/>
      <c r="RUE34" s="790"/>
      <c r="RUF34" s="787"/>
      <c r="RUG34" s="660" t="s">
        <v>1220</v>
      </c>
      <c r="RUH34" s="786" t="s">
        <v>510</v>
      </c>
      <c r="RUI34" s="787"/>
      <c r="RUJ34" s="788"/>
      <c r="RUK34" s="789"/>
      <c r="RUL34" s="789"/>
      <c r="RUM34" s="790"/>
      <c r="RUN34" s="787"/>
      <c r="RUO34" s="660" t="s">
        <v>1220</v>
      </c>
      <c r="RUP34" s="786" t="s">
        <v>510</v>
      </c>
      <c r="RUQ34" s="787"/>
      <c r="RUR34" s="788"/>
      <c r="RUS34" s="789"/>
      <c r="RUT34" s="789"/>
      <c r="RUU34" s="790"/>
      <c r="RUV34" s="787"/>
      <c r="RUW34" s="660" t="s">
        <v>1220</v>
      </c>
      <c r="RUX34" s="786" t="s">
        <v>510</v>
      </c>
      <c r="RUY34" s="787"/>
      <c r="RUZ34" s="788"/>
      <c r="RVA34" s="789"/>
      <c r="RVB34" s="789"/>
      <c r="RVC34" s="790"/>
      <c r="RVD34" s="787"/>
      <c r="RVE34" s="660" t="s">
        <v>1220</v>
      </c>
      <c r="RVF34" s="786" t="s">
        <v>510</v>
      </c>
      <c r="RVG34" s="787"/>
      <c r="RVH34" s="788"/>
      <c r="RVI34" s="789"/>
      <c r="RVJ34" s="789"/>
      <c r="RVK34" s="790"/>
      <c r="RVL34" s="787"/>
      <c r="RVM34" s="660" t="s">
        <v>1220</v>
      </c>
      <c r="RVN34" s="786" t="s">
        <v>510</v>
      </c>
      <c r="RVO34" s="787"/>
      <c r="RVP34" s="788"/>
      <c r="RVQ34" s="789"/>
      <c r="RVR34" s="789"/>
      <c r="RVS34" s="790"/>
      <c r="RVT34" s="787"/>
      <c r="RVU34" s="660" t="s">
        <v>1220</v>
      </c>
      <c r="RVV34" s="786" t="s">
        <v>510</v>
      </c>
      <c r="RVW34" s="787"/>
      <c r="RVX34" s="788"/>
      <c r="RVY34" s="789"/>
      <c r="RVZ34" s="789"/>
      <c r="RWA34" s="790"/>
      <c r="RWB34" s="787"/>
      <c r="RWC34" s="660" t="s">
        <v>1220</v>
      </c>
      <c r="RWD34" s="786" t="s">
        <v>510</v>
      </c>
      <c r="RWE34" s="787"/>
      <c r="RWF34" s="788"/>
      <c r="RWG34" s="789"/>
      <c r="RWH34" s="789"/>
      <c r="RWI34" s="790"/>
      <c r="RWJ34" s="787"/>
      <c r="RWK34" s="660" t="s">
        <v>1220</v>
      </c>
      <c r="RWL34" s="786" t="s">
        <v>510</v>
      </c>
      <c r="RWM34" s="787"/>
      <c r="RWN34" s="788"/>
      <c r="RWO34" s="789"/>
      <c r="RWP34" s="789"/>
      <c r="RWQ34" s="790"/>
      <c r="RWR34" s="787"/>
      <c r="RWS34" s="660" t="s">
        <v>1220</v>
      </c>
      <c r="RWT34" s="786" t="s">
        <v>510</v>
      </c>
      <c r="RWU34" s="787"/>
      <c r="RWV34" s="788"/>
      <c r="RWW34" s="789"/>
      <c r="RWX34" s="789"/>
      <c r="RWY34" s="790"/>
      <c r="RWZ34" s="787"/>
      <c r="RXA34" s="660" t="s">
        <v>1220</v>
      </c>
      <c r="RXB34" s="786" t="s">
        <v>510</v>
      </c>
      <c r="RXC34" s="787"/>
      <c r="RXD34" s="788"/>
      <c r="RXE34" s="789"/>
      <c r="RXF34" s="789"/>
      <c r="RXG34" s="790"/>
      <c r="RXH34" s="787"/>
      <c r="RXI34" s="660" t="s">
        <v>1220</v>
      </c>
      <c r="RXJ34" s="786" t="s">
        <v>510</v>
      </c>
      <c r="RXK34" s="787"/>
      <c r="RXL34" s="788"/>
      <c r="RXM34" s="789"/>
      <c r="RXN34" s="789"/>
      <c r="RXO34" s="790"/>
      <c r="RXP34" s="787"/>
      <c r="RXQ34" s="660" t="s">
        <v>1220</v>
      </c>
      <c r="RXR34" s="786" t="s">
        <v>510</v>
      </c>
      <c r="RXS34" s="787"/>
      <c r="RXT34" s="788"/>
      <c r="RXU34" s="789"/>
      <c r="RXV34" s="789"/>
      <c r="RXW34" s="790"/>
      <c r="RXX34" s="787"/>
      <c r="RXY34" s="660" t="s">
        <v>1220</v>
      </c>
      <c r="RXZ34" s="786" t="s">
        <v>510</v>
      </c>
      <c r="RYA34" s="787"/>
      <c r="RYB34" s="788"/>
      <c r="RYC34" s="789"/>
      <c r="RYD34" s="789"/>
      <c r="RYE34" s="790"/>
      <c r="RYF34" s="787"/>
      <c r="RYG34" s="660" t="s">
        <v>1220</v>
      </c>
      <c r="RYH34" s="786" t="s">
        <v>510</v>
      </c>
      <c r="RYI34" s="787"/>
      <c r="RYJ34" s="788"/>
      <c r="RYK34" s="789"/>
      <c r="RYL34" s="789"/>
      <c r="RYM34" s="790"/>
      <c r="RYN34" s="787"/>
      <c r="RYO34" s="660" t="s">
        <v>1220</v>
      </c>
      <c r="RYP34" s="786" t="s">
        <v>510</v>
      </c>
      <c r="RYQ34" s="787"/>
      <c r="RYR34" s="788"/>
      <c r="RYS34" s="789"/>
      <c r="RYT34" s="789"/>
      <c r="RYU34" s="790"/>
      <c r="RYV34" s="787"/>
      <c r="RYW34" s="660" t="s">
        <v>1220</v>
      </c>
      <c r="RYX34" s="786" t="s">
        <v>510</v>
      </c>
      <c r="RYY34" s="787"/>
      <c r="RYZ34" s="788"/>
      <c r="RZA34" s="789"/>
      <c r="RZB34" s="789"/>
      <c r="RZC34" s="790"/>
      <c r="RZD34" s="787"/>
      <c r="RZE34" s="660" t="s">
        <v>1220</v>
      </c>
      <c r="RZF34" s="786" t="s">
        <v>510</v>
      </c>
      <c r="RZG34" s="787"/>
      <c r="RZH34" s="788"/>
      <c r="RZI34" s="789"/>
      <c r="RZJ34" s="789"/>
      <c r="RZK34" s="790"/>
      <c r="RZL34" s="787"/>
      <c r="RZM34" s="660" t="s">
        <v>1220</v>
      </c>
      <c r="RZN34" s="786" t="s">
        <v>510</v>
      </c>
      <c r="RZO34" s="787"/>
      <c r="RZP34" s="788"/>
      <c r="RZQ34" s="789"/>
      <c r="RZR34" s="789"/>
      <c r="RZS34" s="790"/>
      <c r="RZT34" s="787"/>
      <c r="RZU34" s="660" t="s">
        <v>1220</v>
      </c>
      <c r="RZV34" s="786" t="s">
        <v>510</v>
      </c>
      <c r="RZW34" s="787"/>
      <c r="RZX34" s="788"/>
      <c r="RZY34" s="789"/>
      <c r="RZZ34" s="789"/>
      <c r="SAA34" s="790"/>
      <c r="SAB34" s="787"/>
      <c r="SAC34" s="660" t="s">
        <v>1220</v>
      </c>
      <c r="SAD34" s="786" t="s">
        <v>510</v>
      </c>
      <c r="SAE34" s="787"/>
      <c r="SAF34" s="788"/>
      <c r="SAG34" s="789"/>
      <c r="SAH34" s="789"/>
      <c r="SAI34" s="790"/>
      <c r="SAJ34" s="787"/>
      <c r="SAK34" s="660" t="s">
        <v>1220</v>
      </c>
      <c r="SAL34" s="786" t="s">
        <v>510</v>
      </c>
      <c r="SAM34" s="787"/>
      <c r="SAN34" s="788"/>
      <c r="SAO34" s="789"/>
      <c r="SAP34" s="789"/>
      <c r="SAQ34" s="790"/>
      <c r="SAR34" s="787"/>
      <c r="SAS34" s="660" t="s">
        <v>1220</v>
      </c>
      <c r="SAT34" s="786" t="s">
        <v>510</v>
      </c>
      <c r="SAU34" s="787"/>
      <c r="SAV34" s="788"/>
      <c r="SAW34" s="789"/>
      <c r="SAX34" s="789"/>
      <c r="SAY34" s="790"/>
      <c r="SAZ34" s="787"/>
      <c r="SBA34" s="660" t="s">
        <v>1220</v>
      </c>
      <c r="SBB34" s="786" t="s">
        <v>510</v>
      </c>
      <c r="SBC34" s="787"/>
      <c r="SBD34" s="788"/>
      <c r="SBE34" s="789"/>
      <c r="SBF34" s="789"/>
      <c r="SBG34" s="790"/>
      <c r="SBH34" s="787"/>
      <c r="SBI34" s="660" t="s">
        <v>1220</v>
      </c>
      <c r="SBJ34" s="786" t="s">
        <v>510</v>
      </c>
      <c r="SBK34" s="787"/>
      <c r="SBL34" s="788"/>
      <c r="SBM34" s="789"/>
      <c r="SBN34" s="789"/>
      <c r="SBO34" s="790"/>
      <c r="SBP34" s="787"/>
      <c r="SBQ34" s="660" t="s">
        <v>1220</v>
      </c>
      <c r="SBR34" s="786" t="s">
        <v>510</v>
      </c>
      <c r="SBS34" s="787"/>
      <c r="SBT34" s="788"/>
      <c r="SBU34" s="789"/>
      <c r="SBV34" s="789"/>
      <c r="SBW34" s="790"/>
      <c r="SBX34" s="787"/>
      <c r="SBY34" s="660" t="s">
        <v>1220</v>
      </c>
      <c r="SBZ34" s="786" t="s">
        <v>510</v>
      </c>
      <c r="SCA34" s="787"/>
      <c r="SCB34" s="788"/>
      <c r="SCC34" s="789"/>
      <c r="SCD34" s="789"/>
      <c r="SCE34" s="790"/>
      <c r="SCF34" s="787"/>
      <c r="SCG34" s="660" t="s">
        <v>1220</v>
      </c>
      <c r="SCH34" s="786" t="s">
        <v>510</v>
      </c>
      <c r="SCI34" s="787"/>
      <c r="SCJ34" s="788"/>
      <c r="SCK34" s="789"/>
      <c r="SCL34" s="789"/>
      <c r="SCM34" s="790"/>
      <c r="SCN34" s="787"/>
      <c r="SCO34" s="660" t="s">
        <v>1220</v>
      </c>
      <c r="SCP34" s="786" t="s">
        <v>510</v>
      </c>
      <c r="SCQ34" s="787"/>
      <c r="SCR34" s="788"/>
      <c r="SCS34" s="789"/>
      <c r="SCT34" s="789"/>
      <c r="SCU34" s="790"/>
      <c r="SCV34" s="787"/>
      <c r="SCW34" s="660" t="s">
        <v>1220</v>
      </c>
      <c r="SCX34" s="786" t="s">
        <v>510</v>
      </c>
      <c r="SCY34" s="787"/>
      <c r="SCZ34" s="788"/>
      <c r="SDA34" s="789"/>
      <c r="SDB34" s="789"/>
      <c r="SDC34" s="790"/>
      <c r="SDD34" s="787"/>
      <c r="SDE34" s="660" t="s">
        <v>1220</v>
      </c>
      <c r="SDF34" s="786" t="s">
        <v>510</v>
      </c>
      <c r="SDG34" s="787"/>
      <c r="SDH34" s="788"/>
      <c r="SDI34" s="789"/>
      <c r="SDJ34" s="789"/>
      <c r="SDK34" s="790"/>
      <c r="SDL34" s="787"/>
      <c r="SDM34" s="660" t="s">
        <v>1220</v>
      </c>
      <c r="SDN34" s="786" t="s">
        <v>510</v>
      </c>
      <c r="SDO34" s="787"/>
      <c r="SDP34" s="788"/>
      <c r="SDQ34" s="789"/>
      <c r="SDR34" s="789"/>
      <c r="SDS34" s="790"/>
      <c r="SDT34" s="787"/>
      <c r="SDU34" s="660" t="s">
        <v>1220</v>
      </c>
      <c r="SDV34" s="786" t="s">
        <v>510</v>
      </c>
      <c r="SDW34" s="787"/>
      <c r="SDX34" s="788"/>
      <c r="SDY34" s="789"/>
      <c r="SDZ34" s="789"/>
      <c r="SEA34" s="790"/>
      <c r="SEB34" s="787"/>
      <c r="SEC34" s="660" t="s">
        <v>1220</v>
      </c>
      <c r="SED34" s="786" t="s">
        <v>510</v>
      </c>
      <c r="SEE34" s="787"/>
      <c r="SEF34" s="788"/>
      <c r="SEG34" s="789"/>
      <c r="SEH34" s="789"/>
      <c r="SEI34" s="790"/>
      <c r="SEJ34" s="787"/>
      <c r="SEK34" s="660" t="s">
        <v>1220</v>
      </c>
      <c r="SEL34" s="786" t="s">
        <v>510</v>
      </c>
      <c r="SEM34" s="787"/>
      <c r="SEN34" s="788"/>
      <c r="SEO34" s="789"/>
      <c r="SEP34" s="789"/>
      <c r="SEQ34" s="790"/>
      <c r="SER34" s="787"/>
      <c r="SES34" s="660" t="s">
        <v>1220</v>
      </c>
      <c r="SET34" s="786" t="s">
        <v>510</v>
      </c>
      <c r="SEU34" s="787"/>
      <c r="SEV34" s="788"/>
      <c r="SEW34" s="789"/>
      <c r="SEX34" s="789"/>
      <c r="SEY34" s="790"/>
      <c r="SEZ34" s="787"/>
      <c r="SFA34" s="660" t="s">
        <v>1220</v>
      </c>
      <c r="SFB34" s="786" t="s">
        <v>510</v>
      </c>
      <c r="SFC34" s="787"/>
      <c r="SFD34" s="788"/>
      <c r="SFE34" s="789"/>
      <c r="SFF34" s="789"/>
      <c r="SFG34" s="790"/>
      <c r="SFH34" s="787"/>
      <c r="SFI34" s="660" t="s">
        <v>1220</v>
      </c>
      <c r="SFJ34" s="786" t="s">
        <v>510</v>
      </c>
      <c r="SFK34" s="787"/>
      <c r="SFL34" s="788"/>
      <c r="SFM34" s="789"/>
      <c r="SFN34" s="789"/>
      <c r="SFO34" s="790"/>
      <c r="SFP34" s="787"/>
      <c r="SFQ34" s="660" t="s">
        <v>1220</v>
      </c>
      <c r="SFR34" s="786" t="s">
        <v>510</v>
      </c>
      <c r="SFS34" s="787"/>
      <c r="SFT34" s="788"/>
      <c r="SFU34" s="789"/>
      <c r="SFV34" s="789"/>
      <c r="SFW34" s="790"/>
      <c r="SFX34" s="787"/>
      <c r="SFY34" s="660" t="s">
        <v>1220</v>
      </c>
      <c r="SFZ34" s="786" t="s">
        <v>510</v>
      </c>
      <c r="SGA34" s="787"/>
      <c r="SGB34" s="788"/>
      <c r="SGC34" s="789"/>
      <c r="SGD34" s="789"/>
      <c r="SGE34" s="790"/>
      <c r="SGF34" s="787"/>
      <c r="SGG34" s="660" t="s">
        <v>1220</v>
      </c>
      <c r="SGH34" s="786" t="s">
        <v>510</v>
      </c>
      <c r="SGI34" s="787"/>
      <c r="SGJ34" s="788"/>
      <c r="SGK34" s="789"/>
      <c r="SGL34" s="789"/>
      <c r="SGM34" s="790"/>
      <c r="SGN34" s="787"/>
      <c r="SGO34" s="660" t="s">
        <v>1220</v>
      </c>
      <c r="SGP34" s="786" t="s">
        <v>510</v>
      </c>
      <c r="SGQ34" s="787"/>
      <c r="SGR34" s="788"/>
      <c r="SGS34" s="789"/>
      <c r="SGT34" s="789"/>
      <c r="SGU34" s="790"/>
      <c r="SGV34" s="787"/>
      <c r="SGW34" s="660" t="s">
        <v>1220</v>
      </c>
      <c r="SGX34" s="786" t="s">
        <v>510</v>
      </c>
      <c r="SGY34" s="787"/>
      <c r="SGZ34" s="788"/>
      <c r="SHA34" s="789"/>
      <c r="SHB34" s="789"/>
      <c r="SHC34" s="790"/>
      <c r="SHD34" s="787"/>
      <c r="SHE34" s="660" t="s">
        <v>1220</v>
      </c>
      <c r="SHF34" s="786" t="s">
        <v>510</v>
      </c>
      <c r="SHG34" s="787"/>
      <c r="SHH34" s="788"/>
      <c r="SHI34" s="789"/>
      <c r="SHJ34" s="789"/>
      <c r="SHK34" s="790"/>
      <c r="SHL34" s="787"/>
      <c r="SHM34" s="660" t="s">
        <v>1220</v>
      </c>
      <c r="SHN34" s="786" t="s">
        <v>510</v>
      </c>
      <c r="SHO34" s="787"/>
      <c r="SHP34" s="788"/>
      <c r="SHQ34" s="789"/>
      <c r="SHR34" s="789"/>
      <c r="SHS34" s="790"/>
      <c r="SHT34" s="787"/>
      <c r="SHU34" s="660" t="s">
        <v>1220</v>
      </c>
      <c r="SHV34" s="786" t="s">
        <v>510</v>
      </c>
      <c r="SHW34" s="787"/>
      <c r="SHX34" s="788"/>
      <c r="SHY34" s="789"/>
      <c r="SHZ34" s="789"/>
      <c r="SIA34" s="790"/>
      <c r="SIB34" s="787"/>
      <c r="SIC34" s="660" t="s">
        <v>1220</v>
      </c>
      <c r="SID34" s="786" t="s">
        <v>510</v>
      </c>
      <c r="SIE34" s="787"/>
      <c r="SIF34" s="788"/>
      <c r="SIG34" s="789"/>
      <c r="SIH34" s="789"/>
      <c r="SII34" s="790"/>
      <c r="SIJ34" s="787"/>
      <c r="SIK34" s="660" t="s">
        <v>1220</v>
      </c>
      <c r="SIL34" s="786" t="s">
        <v>510</v>
      </c>
      <c r="SIM34" s="787"/>
      <c r="SIN34" s="788"/>
      <c r="SIO34" s="789"/>
      <c r="SIP34" s="789"/>
      <c r="SIQ34" s="790"/>
      <c r="SIR34" s="787"/>
      <c r="SIS34" s="660" t="s">
        <v>1220</v>
      </c>
      <c r="SIT34" s="786" t="s">
        <v>510</v>
      </c>
      <c r="SIU34" s="787"/>
      <c r="SIV34" s="788"/>
      <c r="SIW34" s="789"/>
      <c r="SIX34" s="789"/>
      <c r="SIY34" s="790"/>
      <c r="SIZ34" s="787"/>
      <c r="SJA34" s="660" t="s">
        <v>1220</v>
      </c>
      <c r="SJB34" s="786" t="s">
        <v>510</v>
      </c>
      <c r="SJC34" s="787"/>
      <c r="SJD34" s="788"/>
      <c r="SJE34" s="789"/>
      <c r="SJF34" s="789"/>
      <c r="SJG34" s="790"/>
      <c r="SJH34" s="787"/>
      <c r="SJI34" s="660" t="s">
        <v>1220</v>
      </c>
      <c r="SJJ34" s="786" t="s">
        <v>510</v>
      </c>
      <c r="SJK34" s="787"/>
      <c r="SJL34" s="788"/>
      <c r="SJM34" s="789"/>
      <c r="SJN34" s="789"/>
      <c r="SJO34" s="790"/>
      <c r="SJP34" s="787"/>
      <c r="SJQ34" s="660" t="s">
        <v>1220</v>
      </c>
      <c r="SJR34" s="786" t="s">
        <v>510</v>
      </c>
      <c r="SJS34" s="787"/>
      <c r="SJT34" s="788"/>
      <c r="SJU34" s="789"/>
      <c r="SJV34" s="789"/>
      <c r="SJW34" s="790"/>
      <c r="SJX34" s="787"/>
      <c r="SJY34" s="660" t="s">
        <v>1220</v>
      </c>
      <c r="SJZ34" s="786" t="s">
        <v>510</v>
      </c>
      <c r="SKA34" s="787"/>
      <c r="SKB34" s="788"/>
      <c r="SKC34" s="789"/>
      <c r="SKD34" s="789"/>
      <c r="SKE34" s="790"/>
      <c r="SKF34" s="787"/>
      <c r="SKG34" s="660" t="s">
        <v>1220</v>
      </c>
      <c r="SKH34" s="786" t="s">
        <v>510</v>
      </c>
      <c r="SKI34" s="787"/>
      <c r="SKJ34" s="788"/>
      <c r="SKK34" s="789"/>
      <c r="SKL34" s="789"/>
      <c r="SKM34" s="790"/>
      <c r="SKN34" s="787"/>
      <c r="SKO34" s="660" t="s">
        <v>1220</v>
      </c>
      <c r="SKP34" s="786" t="s">
        <v>510</v>
      </c>
      <c r="SKQ34" s="787"/>
      <c r="SKR34" s="788"/>
      <c r="SKS34" s="789"/>
      <c r="SKT34" s="789"/>
      <c r="SKU34" s="790"/>
      <c r="SKV34" s="787"/>
      <c r="SKW34" s="660" t="s">
        <v>1220</v>
      </c>
      <c r="SKX34" s="786" t="s">
        <v>510</v>
      </c>
      <c r="SKY34" s="787"/>
      <c r="SKZ34" s="788"/>
      <c r="SLA34" s="789"/>
      <c r="SLB34" s="789"/>
      <c r="SLC34" s="790"/>
      <c r="SLD34" s="787"/>
      <c r="SLE34" s="660" t="s">
        <v>1220</v>
      </c>
      <c r="SLF34" s="786" t="s">
        <v>510</v>
      </c>
      <c r="SLG34" s="787"/>
      <c r="SLH34" s="788"/>
      <c r="SLI34" s="789"/>
      <c r="SLJ34" s="789"/>
      <c r="SLK34" s="790"/>
      <c r="SLL34" s="787"/>
      <c r="SLM34" s="660" t="s">
        <v>1220</v>
      </c>
      <c r="SLN34" s="786" t="s">
        <v>510</v>
      </c>
      <c r="SLO34" s="787"/>
      <c r="SLP34" s="788"/>
      <c r="SLQ34" s="789"/>
      <c r="SLR34" s="789"/>
      <c r="SLS34" s="790"/>
      <c r="SLT34" s="787"/>
      <c r="SLU34" s="660" t="s">
        <v>1220</v>
      </c>
      <c r="SLV34" s="786" t="s">
        <v>510</v>
      </c>
      <c r="SLW34" s="787"/>
      <c r="SLX34" s="788"/>
      <c r="SLY34" s="789"/>
      <c r="SLZ34" s="789"/>
      <c r="SMA34" s="790"/>
      <c r="SMB34" s="787"/>
      <c r="SMC34" s="660" t="s">
        <v>1220</v>
      </c>
      <c r="SMD34" s="786" t="s">
        <v>510</v>
      </c>
      <c r="SME34" s="787"/>
      <c r="SMF34" s="788"/>
      <c r="SMG34" s="789"/>
      <c r="SMH34" s="789"/>
      <c r="SMI34" s="790"/>
      <c r="SMJ34" s="787"/>
      <c r="SMK34" s="660" t="s">
        <v>1220</v>
      </c>
      <c r="SML34" s="786" t="s">
        <v>510</v>
      </c>
      <c r="SMM34" s="787"/>
      <c r="SMN34" s="788"/>
      <c r="SMO34" s="789"/>
      <c r="SMP34" s="789"/>
      <c r="SMQ34" s="790"/>
      <c r="SMR34" s="787"/>
      <c r="SMS34" s="660" t="s">
        <v>1220</v>
      </c>
      <c r="SMT34" s="786" t="s">
        <v>510</v>
      </c>
      <c r="SMU34" s="787"/>
      <c r="SMV34" s="788"/>
      <c r="SMW34" s="789"/>
      <c r="SMX34" s="789"/>
      <c r="SMY34" s="790"/>
      <c r="SMZ34" s="787"/>
      <c r="SNA34" s="660" t="s">
        <v>1220</v>
      </c>
      <c r="SNB34" s="786" t="s">
        <v>510</v>
      </c>
      <c r="SNC34" s="787"/>
      <c r="SND34" s="788"/>
      <c r="SNE34" s="789"/>
      <c r="SNF34" s="789"/>
      <c r="SNG34" s="790"/>
      <c r="SNH34" s="787"/>
      <c r="SNI34" s="660" t="s">
        <v>1220</v>
      </c>
      <c r="SNJ34" s="786" t="s">
        <v>510</v>
      </c>
      <c r="SNK34" s="787"/>
      <c r="SNL34" s="788"/>
      <c r="SNM34" s="789"/>
      <c r="SNN34" s="789"/>
      <c r="SNO34" s="790"/>
      <c r="SNP34" s="787"/>
      <c r="SNQ34" s="660" t="s">
        <v>1220</v>
      </c>
      <c r="SNR34" s="786" t="s">
        <v>510</v>
      </c>
      <c r="SNS34" s="787"/>
      <c r="SNT34" s="788"/>
      <c r="SNU34" s="789"/>
      <c r="SNV34" s="789"/>
      <c r="SNW34" s="790"/>
      <c r="SNX34" s="787"/>
      <c r="SNY34" s="660" t="s">
        <v>1220</v>
      </c>
      <c r="SNZ34" s="786" t="s">
        <v>510</v>
      </c>
      <c r="SOA34" s="787"/>
      <c r="SOB34" s="788"/>
      <c r="SOC34" s="789"/>
      <c r="SOD34" s="789"/>
      <c r="SOE34" s="790"/>
      <c r="SOF34" s="787"/>
      <c r="SOG34" s="660" t="s">
        <v>1220</v>
      </c>
      <c r="SOH34" s="786" t="s">
        <v>510</v>
      </c>
      <c r="SOI34" s="787"/>
      <c r="SOJ34" s="788"/>
      <c r="SOK34" s="789"/>
      <c r="SOL34" s="789"/>
      <c r="SOM34" s="790"/>
      <c r="SON34" s="787"/>
      <c r="SOO34" s="660" t="s">
        <v>1220</v>
      </c>
      <c r="SOP34" s="786" t="s">
        <v>510</v>
      </c>
      <c r="SOQ34" s="787"/>
      <c r="SOR34" s="788"/>
      <c r="SOS34" s="789"/>
      <c r="SOT34" s="789"/>
      <c r="SOU34" s="790"/>
      <c r="SOV34" s="787"/>
      <c r="SOW34" s="660" t="s">
        <v>1220</v>
      </c>
      <c r="SOX34" s="786" t="s">
        <v>510</v>
      </c>
      <c r="SOY34" s="787"/>
      <c r="SOZ34" s="788"/>
      <c r="SPA34" s="789"/>
      <c r="SPB34" s="789"/>
      <c r="SPC34" s="790"/>
      <c r="SPD34" s="787"/>
      <c r="SPE34" s="660" t="s">
        <v>1220</v>
      </c>
      <c r="SPF34" s="786" t="s">
        <v>510</v>
      </c>
      <c r="SPG34" s="787"/>
      <c r="SPH34" s="788"/>
      <c r="SPI34" s="789"/>
      <c r="SPJ34" s="789"/>
      <c r="SPK34" s="790"/>
      <c r="SPL34" s="787"/>
      <c r="SPM34" s="660" t="s">
        <v>1220</v>
      </c>
      <c r="SPN34" s="786" t="s">
        <v>510</v>
      </c>
      <c r="SPO34" s="787"/>
      <c r="SPP34" s="788"/>
      <c r="SPQ34" s="789"/>
      <c r="SPR34" s="789"/>
      <c r="SPS34" s="790"/>
      <c r="SPT34" s="787"/>
      <c r="SPU34" s="660" t="s">
        <v>1220</v>
      </c>
      <c r="SPV34" s="786" t="s">
        <v>510</v>
      </c>
      <c r="SPW34" s="787"/>
      <c r="SPX34" s="788"/>
      <c r="SPY34" s="789"/>
      <c r="SPZ34" s="789"/>
      <c r="SQA34" s="790"/>
      <c r="SQB34" s="787"/>
      <c r="SQC34" s="660" t="s">
        <v>1220</v>
      </c>
      <c r="SQD34" s="786" t="s">
        <v>510</v>
      </c>
      <c r="SQE34" s="787"/>
      <c r="SQF34" s="788"/>
      <c r="SQG34" s="789"/>
      <c r="SQH34" s="789"/>
      <c r="SQI34" s="790"/>
      <c r="SQJ34" s="787"/>
      <c r="SQK34" s="660" t="s">
        <v>1220</v>
      </c>
      <c r="SQL34" s="786" t="s">
        <v>510</v>
      </c>
      <c r="SQM34" s="787"/>
      <c r="SQN34" s="788"/>
      <c r="SQO34" s="789"/>
      <c r="SQP34" s="789"/>
      <c r="SQQ34" s="790"/>
      <c r="SQR34" s="787"/>
      <c r="SQS34" s="660" t="s">
        <v>1220</v>
      </c>
      <c r="SQT34" s="786" t="s">
        <v>510</v>
      </c>
      <c r="SQU34" s="787"/>
      <c r="SQV34" s="788"/>
      <c r="SQW34" s="789"/>
      <c r="SQX34" s="789"/>
      <c r="SQY34" s="790"/>
      <c r="SQZ34" s="787"/>
      <c r="SRA34" s="660" t="s">
        <v>1220</v>
      </c>
      <c r="SRB34" s="786" t="s">
        <v>510</v>
      </c>
      <c r="SRC34" s="787"/>
      <c r="SRD34" s="788"/>
      <c r="SRE34" s="789"/>
      <c r="SRF34" s="789"/>
      <c r="SRG34" s="790"/>
      <c r="SRH34" s="787"/>
      <c r="SRI34" s="660" t="s">
        <v>1220</v>
      </c>
      <c r="SRJ34" s="786" t="s">
        <v>510</v>
      </c>
      <c r="SRK34" s="787"/>
      <c r="SRL34" s="788"/>
      <c r="SRM34" s="789"/>
      <c r="SRN34" s="789"/>
      <c r="SRO34" s="790"/>
      <c r="SRP34" s="787"/>
      <c r="SRQ34" s="660" t="s">
        <v>1220</v>
      </c>
      <c r="SRR34" s="786" t="s">
        <v>510</v>
      </c>
      <c r="SRS34" s="787"/>
      <c r="SRT34" s="788"/>
      <c r="SRU34" s="789"/>
      <c r="SRV34" s="789"/>
      <c r="SRW34" s="790"/>
      <c r="SRX34" s="787"/>
      <c r="SRY34" s="660" t="s">
        <v>1220</v>
      </c>
      <c r="SRZ34" s="786" t="s">
        <v>510</v>
      </c>
      <c r="SSA34" s="787"/>
      <c r="SSB34" s="788"/>
      <c r="SSC34" s="789"/>
      <c r="SSD34" s="789"/>
      <c r="SSE34" s="790"/>
      <c r="SSF34" s="787"/>
      <c r="SSG34" s="660" t="s">
        <v>1220</v>
      </c>
      <c r="SSH34" s="786" t="s">
        <v>510</v>
      </c>
      <c r="SSI34" s="787"/>
      <c r="SSJ34" s="788"/>
      <c r="SSK34" s="789"/>
      <c r="SSL34" s="789"/>
      <c r="SSM34" s="790"/>
      <c r="SSN34" s="787"/>
      <c r="SSO34" s="660" t="s">
        <v>1220</v>
      </c>
      <c r="SSP34" s="786" t="s">
        <v>510</v>
      </c>
      <c r="SSQ34" s="787"/>
      <c r="SSR34" s="788"/>
      <c r="SSS34" s="789"/>
      <c r="SST34" s="789"/>
      <c r="SSU34" s="790"/>
      <c r="SSV34" s="787"/>
      <c r="SSW34" s="660" t="s">
        <v>1220</v>
      </c>
      <c r="SSX34" s="786" t="s">
        <v>510</v>
      </c>
      <c r="SSY34" s="787"/>
      <c r="SSZ34" s="788"/>
      <c r="STA34" s="789"/>
      <c r="STB34" s="789"/>
      <c r="STC34" s="790"/>
      <c r="STD34" s="787"/>
      <c r="STE34" s="660" t="s">
        <v>1220</v>
      </c>
      <c r="STF34" s="786" t="s">
        <v>510</v>
      </c>
      <c r="STG34" s="787"/>
      <c r="STH34" s="788"/>
      <c r="STI34" s="789"/>
      <c r="STJ34" s="789"/>
      <c r="STK34" s="790"/>
      <c r="STL34" s="787"/>
      <c r="STM34" s="660" t="s">
        <v>1220</v>
      </c>
      <c r="STN34" s="786" t="s">
        <v>510</v>
      </c>
      <c r="STO34" s="787"/>
      <c r="STP34" s="788"/>
      <c r="STQ34" s="789"/>
      <c r="STR34" s="789"/>
      <c r="STS34" s="790"/>
      <c r="STT34" s="787"/>
      <c r="STU34" s="660" t="s">
        <v>1220</v>
      </c>
      <c r="STV34" s="786" t="s">
        <v>510</v>
      </c>
      <c r="STW34" s="787"/>
      <c r="STX34" s="788"/>
      <c r="STY34" s="789"/>
      <c r="STZ34" s="789"/>
      <c r="SUA34" s="790"/>
      <c r="SUB34" s="787"/>
      <c r="SUC34" s="660" t="s">
        <v>1220</v>
      </c>
      <c r="SUD34" s="786" t="s">
        <v>510</v>
      </c>
      <c r="SUE34" s="787"/>
      <c r="SUF34" s="788"/>
      <c r="SUG34" s="789"/>
      <c r="SUH34" s="789"/>
      <c r="SUI34" s="790"/>
      <c r="SUJ34" s="787"/>
      <c r="SUK34" s="660" t="s">
        <v>1220</v>
      </c>
      <c r="SUL34" s="786" t="s">
        <v>510</v>
      </c>
      <c r="SUM34" s="787"/>
      <c r="SUN34" s="788"/>
      <c r="SUO34" s="789"/>
      <c r="SUP34" s="789"/>
      <c r="SUQ34" s="790"/>
      <c r="SUR34" s="787"/>
      <c r="SUS34" s="660" t="s">
        <v>1220</v>
      </c>
      <c r="SUT34" s="786" t="s">
        <v>510</v>
      </c>
      <c r="SUU34" s="787"/>
      <c r="SUV34" s="788"/>
      <c r="SUW34" s="789"/>
      <c r="SUX34" s="789"/>
      <c r="SUY34" s="790"/>
      <c r="SUZ34" s="787"/>
      <c r="SVA34" s="660" t="s">
        <v>1220</v>
      </c>
      <c r="SVB34" s="786" t="s">
        <v>510</v>
      </c>
      <c r="SVC34" s="787"/>
      <c r="SVD34" s="788"/>
      <c r="SVE34" s="789"/>
      <c r="SVF34" s="789"/>
      <c r="SVG34" s="790"/>
      <c r="SVH34" s="787"/>
      <c r="SVI34" s="660" t="s">
        <v>1220</v>
      </c>
      <c r="SVJ34" s="786" t="s">
        <v>510</v>
      </c>
      <c r="SVK34" s="787"/>
      <c r="SVL34" s="788"/>
      <c r="SVM34" s="789"/>
      <c r="SVN34" s="789"/>
      <c r="SVO34" s="790"/>
      <c r="SVP34" s="787"/>
      <c r="SVQ34" s="660" t="s">
        <v>1220</v>
      </c>
      <c r="SVR34" s="786" t="s">
        <v>510</v>
      </c>
      <c r="SVS34" s="787"/>
      <c r="SVT34" s="788"/>
      <c r="SVU34" s="789"/>
      <c r="SVV34" s="789"/>
      <c r="SVW34" s="790"/>
      <c r="SVX34" s="787"/>
      <c r="SVY34" s="660" t="s">
        <v>1220</v>
      </c>
      <c r="SVZ34" s="786" t="s">
        <v>510</v>
      </c>
      <c r="SWA34" s="787"/>
      <c r="SWB34" s="788"/>
      <c r="SWC34" s="789"/>
      <c r="SWD34" s="789"/>
      <c r="SWE34" s="790"/>
      <c r="SWF34" s="787"/>
      <c r="SWG34" s="660" t="s">
        <v>1220</v>
      </c>
      <c r="SWH34" s="786" t="s">
        <v>510</v>
      </c>
      <c r="SWI34" s="787"/>
      <c r="SWJ34" s="788"/>
      <c r="SWK34" s="789"/>
      <c r="SWL34" s="789"/>
      <c r="SWM34" s="790"/>
      <c r="SWN34" s="787"/>
      <c r="SWO34" s="660" t="s">
        <v>1220</v>
      </c>
      <c r="SWP34" s="786" t="s">
        <v>510</v>
      </c>
      <c r="SWQ34" s="787"/>
      <c r="SWR34" s="788"/>
      <c r="SWS34" s="789"/>
      <c r="SWT34" s="789"/>
      <c r="SWU34" s="790"/>
      <c r="SWV34" s="787"/>
      <c r="SWW34" s="660" t="s">
        <v>1220</v>
      </c>
      <c r="SWX34" s="786" t="s">
        <v>510</v>
      </c>
      <c r="SWY34" s="787"/>
      <c r="SWZ34" s="788"/>
      <c r="SXA34" s="789"/>
      <c r="SXB34" s="789"/>
      <c r="SXC34" s="790"/>
      <c r="SXD34" s="787"/>
      <c r="SXE34" s="660" t="s">
        <v>1220</v>
      </c>
      <c r="SXF34" s="786" t="s">
        <v>510</v>
      </c>
      <c r="SXG34" s="787"/>
      <c r="SXH34" s="788"/>
      <c r="SXI34" s="789"/>
      <c r="SXJ34" s="789"/>
      <c r="SXK34" s="790"/>
      <c r="SXL34" s="787"/>
      <c r="SXM34" s="660" t="s">
        <v>1220</v>
      </c>
      <c r="SXN34" s="786" t="s">
        <v>510</v>
      </c>
      <c r="SXO34" s="787"/>
      <c r="SXP34" s="788"/>
      <c r="SXQ34" s="789"/>
      <c r="SXR34" s="789"/>
      <c r="SXS34" s="790"/>
      <c r="SXT34" s="787"/>
      <c r="SXU34" s="660" t="s">
        <v>1220</v>
      </c>
      <c r="SXV34" s="786" t="s">
        <v>510</v>
      </c>
      <c r="SXW34" s="787"/>
      <c r="SXX34" s="788"/>
      <c r="SXY34" s="789"/>
      <c r="SXZ34" s="789"/>
      <c r="SYA34" s="790"/>
      <c r="SYB34" s="787"/>
      <c r="SYC34" s="660" t="s">
        <v>1220</v>
      </c>
      <c r="SYD34" s="786" t="s">
        <v>510</v>
      </c>
      <c r="SYE34" s="787"/>
      <c r="SYF34" s="788"/>
      <c r="SYG34" s="789"/>
      <c r="SYH34" s="789"/>
      <c r="SYI34" s="790"/>
      <c r="SYJ34" s="787"/>
      <c r="SYK34" s="660" t="s">
        <v>1220</v>
      </c>
      <c r="SYL34" s="786" t="s">
        <v>510</v>
      </c>
      <c r="SYM34" s="787"/>
      <c r="SYN34" s="788"/>
      <c r="SYO34" s="789"/>
      <c r="SYP34" s="789"/>
      <c r="SYQ34" s="790"/>
      <c r="SYR34" s="787"/>
      <c r="SYS34" s="660" t="s">
        <v>1220</v>
      </c>
      <c r="SYT34" s="786" t="s">
        <v>510</v>
      </c>
      <c r="SYU34" s="787"/>
      <c r="SYV34" s="788"/>
      <c r="SYW34" s="789"/>
      <c r="SYX34" s="789"/>
      <c r="SYY34" s="790"/>
      <c r="SYZ34" s="787"/>
      <c r="SZA34" s="660" t="s">
        <v>1220</v>
      </c>
      <c r="SZB34" s="786" t="s">
        <v>510</v>
      </c>
      <c r="SZC34" s="787"/>
      <c r="SZD34" s="788"/>
      <c r="SZE34" s="789"/>
      <c r="SZF34" s="789"/>
      <c r="SZG34" s="790"/>
      <c r="SZH34" s="787"/>
      <c r="SZI34" s="660" t="s">
        <v>1220</v>
      </c>
      <c r="SZJ34" s="786" t="s">
        <v>510</v>
      </c>
      <c r="SZK34" s="787"/>
      <c r="SZL34" s="788"/>
      <c r="SZM34" s="789"/>
      <c r="SZN34" s="789"/>
      <c r="SZO34" s="790"/>
      <c r="SZP34" s="787"/>
      <c r="SZQ34" s="660" t="s">
        <v>1220</v>
      </c>
      <c r="SZR34" s="786" t="s">
        <v>510</v>
      </c>
      <c r="SZS34" s="787"/>
      <c r="SZT34" s="788"/>
      <c r="SZU34" s="789"/>
      <c r="SZV34" s="789"/>
      <c r="SZW34" s="790"/>
      <c r="SZX34" s="787"/>
      <c r="SZY34" s="660" t="s">
        <v>1220</v>
      </c>
      <c r="SZZ34" s="786" t="s">
        <v>510</v>
      </c>
      <c r="TAA34" s="787"/>
      <c r="TAB34" s="788"/>
      <c r="TAC34" s="789"/>
      <c r="TAD34" s="789"/>
      <c r="TAE34" s="790"/>
      <c r="TAF34" s="787"/>
      <c r="TAG34" s="660" t="s">
        <v>1220</v>
      </c>
      <c r="TAH34" s="786" t="s">
        <v>510</v>
      </c>
      <c r="TAI34" s="787"/>
      <c r="TAJ34" s="788"/>
      <c r="TAK34" s="789"/>
      <c r="TAL34" s="789"/>
      <c r="TAM34" s="790"/>
      <c r="TAN34" s="787"/>
      <c r="TAO34" s="660" t="s">
        <v>1220</v>
      </c>
      <c r="TAP34" s="786" t="s">
        <v>510</v>
      </c>
      <c r="TAQ34" s="787"/>
      <c r="TAR34" s="788"/>
      <c r="TAS34" s="789"/>
      <c r="TAT34" s="789"/>
      <c r="TAU34" s="790"/>
      <c r="TAV34" s="787"/>
      <c r="TAW34" s="660" t="s">
        <v>1220</v>
      </c>
      <c r="TAX34" s="786" t="s">
        <v>510</v>
      </c>
      <c r="TAY34" s="787"/>
      <c r="TAZ34" s="788"/>
      <c r="TBA34" s="789"/>
      <c r="TBB34" s="789"/>
      <c r="TBC34" s="790"/>
      <c r="TBD34" s="787"/>
      <c r="TBE34" s="660" t="s">
        <v>1220</v>
      </c>
      <c r="TBF34" s="786" t="s">
        <v>510</v>
      </c>
      <c r="TBG34" s="787"/>
      <c r="TBH34" s="788"/>
      <c r="TBI34" s="789"/>
      <c r="TBJ34" s="789"/>
      <c r="TBK34" s="790"/>
      <c r="TBL34" s="787"/>
      <c r="TBM34" s="660" t="s">
        <v>1220</v>
      </c>
      <c r="TBN34" s="786" t="s">
        <v>510</v>
      </c>
      <c r="TBO34" s="787"/>
      <c r="TBP34" s="788"/>
      <c r="TBQ34" s="789"/>
      <c r="TBR34" s="789"/>
      <c r="TBS34" s="790"/>
      <c r="TBT34" s="787"/>
      <c r="TBU34" s="660" t="s">
        <v>1220</v>
      </c>
      <c r="TBV34" s="786" t="s">
        <v>510</v>
      </c>
      <c r="TBW34" s="787"/>
      <c r="TBX34" s="788"/>
      <c r="TBY34" s="789"/>
      <c r="TBZ34" s="789"/>
      <c r="TCA34" s="790"/>
      <c r="TCB34" s="787"/>
      <c r="TCC34" s="660" t="s">
        <v>1220</v>
      </c>
      <c r="TCD34" s="786" t="s">
        <v>510</v>
      </c>
      <c r="TCE34" s="787"/>
      <c r="TCF34" s="788"/>
      <c r="TCG34" s="789"/>
      <c r="TCH34" s="789"/>
      <c r="TCI34" s="790"/>
      <c r="TCJ34" s="787"/>
      <c r="TCK34" s="660" t="s">
        <v>1220</v>
      </c>
      <c r="TCL34" s="786" t="s">
        <v>510</v>
      </c>
      <c r="TCM34" s="787"/>
      <c r="TCN34" s="788"/>
      <c r="TCO34" s="789"/>
      <c r="TCP34" s="789"/>
      <c r="TCQ34" s="790"/>
      <c r="TCR34" s="787"/>
      <c r="TCS34" s="660" t="s">
        <v>1220</v>
      </c>
      <c r="TCT34" s="786" t="s">
        <v>510</v>
      </c>
      <c r="TCU34" s="787"/>
      <c r="TCV34" s="788"/>
      <c r="TCW34" s="789"/>
      <c r="TCX34" s="789"/>
      <c r="TCY34" s="790"/>
      <c r="TCZ34" s="787"/>
      <c r="TDA34" s="660" t="s">
        <v>1220</v>
      </c>
      <c r="TDB34" s="786" t="s">
        <v>510</v>
      </c>
      <c r="TDC34" s="787"/>
      <c r="TDD34" s="788"/>
      <c r="TDE34" s="789"/>
      <c r="TDF34" s="789"/>
      <c r="TDG34" s="790"/>
      <c r="TDH34" s="787"/>
      <c r="TDI34" s="660" t="s">
        <v>1220</v>
      </c>
      <c r="TDJ34" s="786" t="s">
        <v>510</v>
      </c>
      <c r="TDK34" s="787"/>
      <c r="TDL34" s="788"/>
      <c r="TDM34" s="789"/>
      <c r="TDN34" s="789"/>
      <c r="TDO34" s="790"/>
      <c r="TDP34" s="787"/>
      <c r="TDQ34" s="660" t="s">
        <v>1220</v>
      </c>
      <c r="TDR34" s="786" t="s">
        <v>510</v>
      </c>
      <c r="TDS34" s="787"/>
      <c r="TDT34" s="788"/>
      <c r="TDU34" s="789"/>
      <c r="TDV34" s="789"/>
      <c r="TDW34" s="790"/>
      <c r="TDX34" s="787"/>
      <c r="TDY34" s="660" t="s">
        <v>1220</v>
      </c>
      <c r="TDZ34" s="786" t="s">
        <v>510</v>
      </c>
      <c r="TEA34" s="787"/>
      <c r="TEB34" s="788"/>
      <c r="TEC34" s="789"/>
      <c r="TED34" s="789"/>
      <c r="TEE34" s="790"/>
      <c r="TEF34" s="787"/>
      <c r="TEG34" s="660" t="s">
        <v>1220</v>
      </c>
      <c r="TEH34" s="786" t="s">
        <v>510</v>
      </c>
      <c r="TEI34" s="787"/>
      <c r="TEJ34" s="788"/>
      <c r="TEK34" s="789"/>
      <c r="TEL34" s="789"/>
      <c r="TEM34" s="790"/>
      <c r="TEN34" s="787"/>
      <c r="TEO34" s="660" t="s">
        <v>1220</v>
      </c>
      <c r="TEP34" s="786" t="s">
        <v>510</v>
      </c>
      <c r="TEQ34" s="787"/>
      <c r="TER34" s="788"/>
      <c r="TES34" s="789"/>
      <c r="TET34" s="789"/>
      <c r="TEU34" s="790"/>
      <c r="TEV34" s="787"/>
      <c r="TEW34" s="660" t="s">
        <v>1220</v>
      </c>
      <c r="TEX34" s="786" t="s">
        <v>510</v>
      </c>
      <c r="TEY34" s="787"/>
      <c r="TEZ34" s="788"/>
      <c r="TFA34" s="789"/>
      <c r="TFB34" s="789"/>
      <c r="TFC34" s="790"/>
      <c r="TFD34" s="787"/>
      <c r="TFE34" s="660" t="s">
        <v>1220</v>
      </c>
      <c r="TFF34" s="786" t="s">
        <v>510</v>
      </c>
      <c r="TFG34" s="787"/>
      <c r="TFH34" s="788"/>
      <c r="TFI34" s="789"/>
      <c r="TFJ34" s="789"/>
      <c r="TFK34" s="790"/>
      <c r="TFL34" s="787"/>
      <c r="TFM34" s="660" t="s">
        <v>1220</v>
      </c>
      <c r="TFN34" s="786" t="s">
        <v>510</v>
      </c>
      <c r="TFO34" s="787"/>
      <c r="TFP34" s="788"/>
      <c r="TFQ34" s="789"/>
      <c r="TFR34" s="789"/>
      <c r="TFS34" s="790"/>
      <c r="TFT34" s="787"/>
      <c r="TFU34" s="660" t="s">
        <v>1220</v>
      </c>
      <c r="TFV34" s="786" t="s">
        <v>510</v>
      </c>
      <c r="TFW34" s="787"/>
      <c r="TFX34" s="788"/>
      <c r="TFY34" s="789"/>
      <c r="TFZ34" s="789"/>
      <c r="TGA34" s="790"/>
      <c r="TGB34" s="787"/>
      <c r="TGC34" s="660" t="s">
        <v>1220</v>
      </c>
      <c r="TGD34" s="786" t="s">
        <v>510</v>
      </c>
      <c r="TGE34" s="787"/>
      <c r="TGF34" s="788"/>
      <c r="TGG34" s="789"/>
      <c r="TGH34" s="789"/>
      <c r="TGI34" s="790"/>
      <c r="TGJ34" s="787"/>
      <c r="TGK34" s="660" t="s">
        <v>1220</v>
      </c>
      <c r="TGL34" s="786" t="s">
        <v>510</v>
      </c>
      <c r="TGM34" s="787"/>
      <c r="TGN34" s="788"/>
      <c r="TGO34" s="789"/>
      <c r="TGP34" s="789"/>
      <c r="TGQ34" s="790"/>
      <c r="TGR34" s="787"/>
      <c r="TGS34" s="660" t="s">
        <v>1220</v>
      </c>
      <c r="TGT34" s="786" t="s">
        <v>510</v>
      </c>
      <c r="TGU34" s="787"/>
      <c r="TGV34" s="788"/>
      <c r="TGW34" s="789"/>
      <c r="TGX34" s="789"/>
      <c r="TGY34" s="790"/>
      <c r="TGZ34" s="787"/>
      <c r="THA34" s="660" t="s">
        <v>1220</v>
      </c>
      <c r="THB34" s="786" t="s">
        <v>510</v>
      </c>
      <c r="THC34" s="787"/>
      <c r="THD34" s="788"/>
      <c r="THE34" s="789"/>
      <c r="THF34" s="789"/>
      <c r="THG34" s="790"/>
      <c r="THH34" s="787"/>
      <c r="THI34" s="660" t="s">
        <v>1220</v>
      </c>
      <c r="THJ34" s="786" t="s">
        <v>510</v>
      </c>
      <c r="THK34" s="787"/>
      <c r="THL34" s="788"/>
      <c r="THM34" s="789"/>
      <c r="THN34" s="789"/>
      <c r="THO34" s="790"/>
      <c r="THP34" s="787"/>
      <c r="THQ34" s="660" t="s">
        <v>1220</v>
      </c>
      <c r="THR34" s="786" t="s">
        <v>510</v>
      </c>
      <c r="THS34" s="787"/>
      <c r="THT34" s="788"/>
      <c r="THU34" s="789"/>
      <c r="THV34" s="789"/>
      <c r="THW34" s="790"/>
      <c r="THX34" s="787"/>
      <c r="THY34" s="660" t="s">
        <v>1220</v>
      </c>
      <c r="THZ34" s="786" t="s">
        <v>510</v>
      </c>
      <c r="TIA34" s="787"/>
      <c r="TIB34" s="788"/>
      <c r="TIC34" s="789"/>
      <c r="TID34" s="789"/>
      <c r="TIE34" s="790"/>
      <c r="TIF34" s="787"/>
      <c r="TIG34" s="660" t="s">
        <v>1220</v>
      </c>
      <c r="TIH34" s="786" t="s">
        <v>510</v>
      </c>
      <c r="TII34" s="787"/>
      <c r="TIJ34" s="788"/>
      <c r="TIK34" s="789"/>
      <c r="TIL34" s="789"/>
      <c r="TIM34" s="790"/>
      <c r="TIN34" s="787"/>
      <c r="TIO34" s="660" t="s">
        <v>1220</v>
      </c>
      <c r="TIP34" s="786" t="s">
        <v>510</v>
      </c>
      <c r="TIQ34" s="787"/>
      <c r="TIR34" s="788"/>
      <c r="TIS34" s="789"/>
      <c r="TIT34" s="789"/>
      <c r="TIU34" s="790"/>
      <c r="TIV34" s="787"/>
      <c r="TIW34" s="660" t="s">
        <v>1220</v>
      </c>
      <c r="TIX34" s="786" t="s">
        <v>510</v>
      </c>
      <c r="TIY34" s="787"/>
      <c r="TIZ34" s="788"/>
      <c r="TJA34" s="789"/>
      <c r="TJB34" s="789"/>
      <c r="TJC34" s="790"/>
      <c r="TJD34" s="787"/>
      <c r="TJE34" s="660" t="s">
        <v>1220</v>
      </c>
      <c r="TJF34" s="786" t="s">
        <v>510</v>
      </c>
      <c r="TJG34" s="787"/>
      <c r="TJH34" s="788"/>
      <c r="TJI34" s="789"/>
      <c r="TJJ34" s="789"/>
      <c r="TJK34" s="790"/>
      <c r="TJL34" s="787"/>
      <c r="TJM34" s="660" t="s">
        <v>1220</v>
      </c>
      <c r="TJN34" s="786" t="s">
        <v>510</v>
      </c>
      <c r="TJO34" s="787"/>
      <c r="TJP34" s="788"/>
      <c r="TJQ34" s="789"/>
      <c r="TJR34" s="789"/>
      <c r="TJS34" s="790"/>
      <c r="TJT34" s="787"/>
      <c r="TJU34" s="660" t="s">
        <v>1220</v>
      </c>
      <c r="TJV34" s="786" t="s">
        <v>510</v>
      </c>
      <c r="TJW34" s="787"/>
      <c r="TJX34" s="788"/>
      <c r="TJY34" s="789"/>
      <c r="TJZ34" s="789"/>
      <c r="TKA34" s="790"/>
      <c r="TKB34" s="787"/>
      <c r="TKC34" s="660" t="s">
        <v>1220</v>
      </c>
      <c r="TKD34" s="786" t="s">
        <v>510</v>
      </c>
      <c r="TKE34" s="787"/>
      <c r="TKF34" s="788"/>
      <c r="TKG34" s="789"/>
      <c r="TKH34" s="789"/>
      <c r="TKI34" s="790"/>
      <c r="TKJ34" s="787"/>
      <c r="TKK34" s="660" t="s">
        <v>1220</v>
      </c>
      <c r="TKL34" s="786" t="s">
        <v>510</v>
      </c>
      <c r="TKM34" s="787"/>
      <c r="TKN34" s="788"/>
      <c r="TKO34" s="789"/>
      <c r="TKP34" s="789"/>
      <c r="TKQ34" s="790"/>
      <c r="TKR34" s="787"/>
      <c r="TKS34" s="660" t="s">
        <v>1220</v>
      </c>
      <c r="TKT34" s="786" t="s">
        <v>510</v>
      </c>
      <c r="TKU34" s="787"/>
      <c r="TKV34" s="788"/>
      <c r="TKW34" s="789"/>
      <c r="TKX34" s="789"/>
      <c r="TKY34" s="790"/>
      <c r="TKZ34" s="787"/>
      <c r="TLA34" s="660" t="s">
        <v>1220</v>
      </c>
      <c r="TLB34" s="786" t="s">
        <v>510</v>
      </c>
      <c r="TLC34" s="787"/>
      <c r="TLD34" s="788"/>
      <c r="TLE34" s="789"/>
      <c r="TLF34" s="789"/>
      <c r="TLG34" s="790"/>
      <c r="TLH34" s="787"/>
      <c r="TLI34" s="660" t="s">
        <v>1220</v>
      </c>
      <c r="TLJ34" s="786" t="s">
        <v>510</v>
      </c>
      <c r="TLK34" s="787"/>
      <c r="TLL34" s="788"/>
      <c r="TLM34" s="789"/>
      <c r="TLN34" s="789"/>
      <c r="TLO34" s="790"/>
      <c r="TLP34" s="787"/>
      <c r="TLQ34" s="660" t="s">
        <v>1220</v>
      </c>
      <c r="TLR34" s="786" t="s">
        <v>510</v>
      </c>
      <c r="TLS34" s="787"/>
      <c r="TLT34" s="788"/>
      <c r="TLU34" s="789"/>
      <c r="TLV34" s="789"/>
      <c r="TLW34" s="790"/>
      <c r="TLX34" s="787"/>
      <c r="TLY34" s="660" t="s">
        <v>1220</v>
      </c>
      <c r="TLZ34" s="786" t="s">
        <v>510</v>
      </c>
      <c r="TMA34" s="787"/>
      <c r="TMB34" s="788"/>
      <c r="TMC34" s="789"/>
      <c r="TMD34" s="789"/>
      <c r="TME34" s="790"/>
      <c r="TMF34" s="787"/>
      <c r="TMG34" s="660" t="s">
        <v>1220</v>
      </c>
      <c r="TMH34" s="786" t="s">
        <v>510</v>
      </c>
      <c r="TMI34" s="787"/>
      <c r="TMJ34" s="788"/>
      <c r="TMK34" s="789"/>
      <c r="TML34" s="789"/>
      <c r="TMM34" s="790"/>
      <c r="TMN34" s="787"/>
      <c r="TMO34" s="660" t="s">
        <v>1220</v>
      </c>
      <c r="TMP34" s="786" t="s">
        <v>510</v>
      </c>
      <c r="TMQ34" s="787"/>
      <c r="TMR34" s="788"/>
      <c r="TMS34" s="789"/>
      <c r="TMT34" s="789"/>
      <c r="TMU34" s="790"/>
      <c r="TMV34" s="787"/>
      <c r="TMW34" s="660" t="s">
        <v>1220</v>
      </c>
      <c r="TMX34" s="786" t="s">
        <v>510</v>
      </c>
      <c r="TMY34" s="787"/>
      <c r="TMZ34" s="788"/>
      <c r="TNA34" s="789"/>
      <c r="TNB34" s="789"/>
      <c r="TNC34" s="790"/>
      <c r="TND34" s="787"/>
      <c r="TNE34" s="660" t="s">
        <v>1220</v>
      </c>
      <c r="TNF34" s="786" t="s">
        <v>510</v>
      </c>
      <c r="TNG34" s="787"/>
      <c r="TNH34" s="788"/>
      <c r="TNI34" s="789"/>
      <c r="TNJ34" s="789"/>
      <c r="TNK34" s="790"/>
      <c r="TNL34" s="787"/>
      <c r="TNM34" s="660" t="s">
        <v>1220</v>
      </c>
      <c r="TNN34" s="786" t="s">
        <v>510</v>
      </c>
      <c r="TNO34" s="787"/>
      <c r="TNP34" s="788"/>
      <c r="TNQ34" s="789"/>
      <c r="TNR34" s="789"/>
      <c r="TNS34" s="790"/>
      <c r="TNT34" s="787"/>
      <c r="TNU34" s="660" t="s">
        <v>1220</v>
      </c>
      <c r="TNV34" s="786" t="s">
        <v>510</v>
      </c>
      <c r="TNW34" s="787"/>
      <c r="TNX34" s="788"/>
      <c r="TNY34" s="789"/>
      <c r="TNZ34" s="789"/>
      <c r="TOA34" s="790"/>
      <c r="TOB34" s="787"/>
      <c r="TOC34" s="660" t="s">
        <v>1220</v>
      </c>
      <c r="TOD34" s="786" t="s">
        <v>510</v>
      </c>
      <c r="TOE34" s="787"/>
      <c r="TOF34" s="788"/>
      <c r="TOG34" s="789"/>
      <c r="TOH34" s="789"/>
      <c r="TOI34" s="790"/>
      <c r="TOJ34" s="787"/>
      <c r="TOK34" s="660" t="s">
        <v>1220</v>
      </c>
      <c r="TOL34" s="786" t="s">
        <v>510</v>
      </c>
      <c r="TOM34" s="787"/>
      <c r="TON34" s="788"/>
      <c r="TOO34" s="789"/>
      <c r="TOP34" s="789"/>
      <c r="TOQ34" s="790"/>
      <c r="TOR34" s="787"/>
      <c r="TOS34" s="660" t="s">
        <v>1220</v>
      </c>
      <c r="TOT34" s="786" t="s">
        <v>510</v>
      </c>
      <c r="TOU34" s="787"/>
      <c r="TOV34" s="788"/>
      <c r="TOW34" s="789"/>
      <c r="TOX34" s="789"/>
      <c r="TOY34" s="790"/>
      <c r="TOZ34" s="787"/>
      <c r="TPA34" s="660" t="s">
        <v>1220</v>
      </c>
      <c r="TPB34" s="786" t="s">
        <v>510</v>
      </c>
      <c r="TPC34" s="787"/>
      <c r="TPD34" s="788"/>
      <c r="TPE34" s="789"/>
      <c r="TPF34" s="789"/>
      <c r="TPG34" s="790"/>
      <c r="TPH34" s="787"/>
      <c r="TPI34" s="660" t="s">
        <v>1220</v>
      </c>
      <c r="TPJ34" s="786" t="s">
        <v>510</v>
      </c>
      <c r="TPK34" s="787"/>
      <c r="TPL34" s="788"/>
      <c r="TPM34" s="789"/>
      <c r="TPN34" s="789"/>
      <c r="TPO34" s="790"/>
      <c r="TPP34" s="787"/>
      <c r="TPQ34" s="660" t="s">
        <v>1220</v>
      </c>
      <c r="TPR34" s="786" t="s">
        <v>510</v>
      </c>
      <c r="TPS34" s="787"/>
      <c r="TPT34" s="788"/>
      <c r="TPU34" s="789"/>
      <c r="TPV34" s="789"/>
      <c r="TPW34" s="790"/>
      <c r="TPX34" s="787"/>
      <c r="TPY34" s="660" t="s">
        <v>1220</v>
      </c>
      <c r="TPZ34" s="786" t="s">
        <v>510</v>
      </c>
      <c r="TQA34" s="787"/>
      <c r="TQB34" s="788"/>
      <c r="TQC34" s="789"/>
      <c r="TQD34" s="789"/>
      <c r="TQE34" s="790"/>
      <c r="TQF34" s="787"/>
      <c r="TQG34" s="660" t="s">
        <v>1220</v>
      </c>
      <c r="TQH34" s="786" t="s">
        <v>510</v>
      </c>
      <c r="TQI34" s="787"/>
      <c r="TQJ34" s="788"/>
      <c r="TQK34" s="789"/>
      <c r="TQL34" s="789"/>
      <c r="TQM34" s="790"/>
      <c r="TQN34" s="787"/>
      <c r="TQO34" s="660" t="s">
        <v>1220</v>
      </c>
      <c r="TQP34" s="786" t="s">
        <v>510</v>
      </c>
      <c r="TQQ34" s="787"/>
      <c r="TQR34" s="788"/>
      <c r="TQS34" s="789"/>
      <c r="TQT34" s="789"/>
      <c r="TQU34" s="790"/>
      <c r="TQV34" s="787"/>
      <c r="TQW34" s="660" t="s">
        <v>1220</v>
      </c>
      <c r="TQX34" s="786" t="s">
        <v>510</v>
      </c>
      <c r="TQY34" s="787"/>
      <c r="TQZ34" s="788"/>
      <c r="TRA34" s="789"/>
      <c r="TRB34" s="789"/>
      <c r="TRC34" s="790"/>
      <c r="TRD34" s="787"/>
      <c r="TRE34" s="660" t="s">
        <v>1220</v>
      </c>
      <c r="TRF34" s="786" t="s">
        <v>510</v>
      </c>
      <c r="TRG34" s="787"/>
      <c r="TRH34" s="788"/>
      <c r="TRI34" s="789"/>
      <c r="TRJ34" s="789"/>
      <c r="TRK34" s="790"/>
      <c r="TRL34" s="787"/>
      <c r="TRM34" s="660" t="s">
        <v>1220</v>
      </c>
      <c r="TRN34" s="786" t="s">
        <v>510</v>
      </c>
      <c r="TRO34" s="787"/>
      <c r="TRP34" s="788"/>
      <c r="TRQ34" s="789"/>
      <c r="TRR34" s="789"/>
      <c r="TRS34" s="790"/>
      <c r="TRT34" s="787"/>
      <c r="TRU34" s="660" t="s">
        <v>1220</v>
      </c>
      <c r="TRV34" s="786" t="s">
        <v>510</v>
      </c>
      <c r="TRW34" s="787"/>
      <c r="TRX34" s="788"/>
      <c r="TRY34" s="789"/>
      <c r="TRZ34" s="789"/>
      <c r="TSA34" s="790"/>
      <c r="TSB34" s="787"/>
      <c r="TSC34" s="660" t="s">
        <v>1220</v>
      </c>
      <c r="TSD34" s="786" t="s">
        <v>510</v>
      </c>
      <c r="TSE34" s="787"/>
      <c r="TSF34" s="788"/>
      <c r="TSG34" s="789"/>
      <c r="TSH34" s="789"/>
      <c r="TSI34" s="790"/>
      <c r="TSJ34" s="787"/>
      <c r="TSK34" s="660" t="s">
        <v>1220</v>
      </c>
      <c r="TSL34" s="786" t="s">
        <v>510</v>
      </c>
      <c r="TSM34" s="787"/>
      <c r="TSN34" s="788"/>
      <c r="TSO34" s="789"/>
      <c r="TSP34" s="789"/>
      <c r="TSQ34" s="790"/>
      <c r="TSR34" s="787"/>
      <c r="TSS34" s="660" t="s">
        <v>1220</v>
      </c>
      <c r="TST34" s="786" t="s">
        <v>510</v>
      </c>
      <c r="TSU34" s="787"/>
      <c r="TSV34" s="788"/>
      <c r="TSW34" s="789"/>
      <c r="TSX34" s="789"/>
      <c r="TSY34" s="790"/>
      <c r="TSZ34" s="787"/>
      <c r="TTA34" s="660" t="s">
        <v>1220</v>
      </c>
      <c r="TTB34" s="786" t="s">
        <v>510</v>
      </c>
      <c r="TTC34" s="787"/>
      <c r="TTD34" s="788"/>
      <c r="TTE34" s="789"/>
      <c r="TTF34" s="789"/>
      <c r="TTG34" s="790"/>
      <c r="TTH34" s="787"/>
      <c r="TTI34" s="660" t="s">
        <v>1220</v>
      </c>
      <c r="TTJ34" s="786" t="s">
        <v>510</v>
      </c>
      <c r="TTK34" s="787"/>
      <c r="TTL34" s="788"/>
      <c r="TTM34" s="789"/>
      <c r="TTN34" s="789"/>
      <c r="TTO34" s="790"/>
      <c r="TTP34" s="787"/>
      <c r="TTQ34" s="660" t="s">
        <v>1220</v>
      </c>
      <c r="TTR34" s="786" t="s">
        <v>510</v>
      </c>
      <c r="TTS34" s="787"/>
      <c r="TTT34" s="788"/>
      <c r="TTU34" s="789"/>
      <c r="TTV34" s="789"/>
      <c r="TTW34" s="790"/>
      <c r="TTX34" s="787"/>
      <c r="TTY34" s="660" t="s">
        <v>1220</v>
      </c>
      <c r="TTZ34" s="786" t="s">
        <v>510</v>
      </c>
      <c r="TUA34" s="787"/>
      <c r="TUB34" s="788"/>
      <c r="TUC34" s="789"/>
      <c r="TUD34" s="789"/>
      <c r="TUE34" s="790"/>
      <c r="TUF34" s="787"/>
      <c r="TUG34" s="660" t="s">
        <v>1220</v>
      </c>
      <c r="TUH34" s="786" t="s">
        <v>510</v>
      </c>
      <c r="TUI34" s="787"/>
      <c r="TUJ34" s="788"/>
      <c r="TUK34" s="789"/>
      <c r="TUL34" s="789"/>
      <c r="TUM34" s="790"/>
      <c r="TUN34" s="787"/>
      <c r="TUO34" s="660" t="s">
        <v>1220</v>
      </c>
      <c r="TUP34" s="786" t="s">
        <v>510</v>
      </c>
      <c r="TUQ34" s="787"/>
      <c r="TUR34" s="788"/>
      <c r="TUS34" s="789"/>
      <c r="TUT34" s="789"/>
      <c r="TUU34" s="790"/>
      <c r="TUV34" s="787"/>
      <c r="TUW34" s="660" t="s">
        <v>1220</v>
      </c>
      <c r="TUX34" s="786" t="s">
        <v>510</v>
      </c>
      <c r="TUY34" s="787"/>
      <c r="TUZ34" s="788"/>
      <c r="TVA34" s="789"/>
      <c r="TVB34" s="789"/>
      <c r="TVC34" s="790"/>
      <c r="TVD34" s="787"/>
      <c r="TVE34" s="660" t="s">
        <v>1220</v>
      </c>
      <c r="TVF34" s="786" t="s">
        <v>510</v>
      </c>
      <c r="TVG34" s="787"/>
      <c r="TVH34" s="788"/>
      <c r="TVI34" s="789"/>
      <c r="TVJ34" s="789"/>
      <c r="TVK34" s="790"/>
      <c r="TVL34" s="787"/>
      <c r="TVM34" s="660" t="s">
        <v>1220</v>
      </c>
      <c r="TVN34" s="786" t="s">
        <v>510</v>
      </c>
      <c r="TVO34" s="787"/>
      <c r="TVP34" s="788"/>
      <c r="TVQ34" s="789"/>
      <c r="TVR34" s="789"/>
      <c r="TVS34" s="790"/>
      <c r="TVT34" s="787"/>
      <c r="TVU34" s="660" t="s">
        <v>1220</v>
      </c>
      <c r="TVV34" s="786" t="s">
        <v>510</v>
      </c>
      <c r="TVW34" s="787"/>
      <c r="TVX34" s="788"/>
      <c r="TVY34" s="789"/>
      <c r="TVZ34" s="789"/>
      <c r="TWA34" s="790"/>
      <c r="TWB34" s="787"/>
      <c r="TWC34" s="660" t="s">
        <v>1220</v>
      </c>
      <c r="TWD34" s="786" t="s">
        <v>510</v>
      </c>
      <c r="TWE34" s="787"/>
      <c r="TWF34" s="788"/>
      <c r="TWG34" s="789"/>
      <c r="TWH34" s="789"/>
      <c r="TWI34" s="790"/>
      <c r="TWJ34" s="787"/>
      <c r="TWK34" s="660" t="s">
        <v>1220</v>
      </c>
      <c r="TWL34" s="786" t="s">
        <v>510</v>
      </c>
      <c r="TWM34" s="787"/>
      <c r="TWN34" s="788"/>
      <c r="TWO34" s="789"/>
      <c r="TWP34" s="789"/>
      <c r="TWQ34" s="790"/>
      <c r="TWR34" s="787"/>
      <c r="TWS34" s="660" t="s">
        <v>1220</v>
      </c>
      <c r="TWT34" s="786" t="s">
        <v>510</v>
      </c>
      <c r="TWU34" s="787"/>
      <c r="TWV34" s="788"/>
      <c r="TWW34" s="789"/>
      <c r="TWX34" s="789"/>
      <c r="TWY34" s="790"/>
      <c r="TWZ34" s="787"/>
      <c r="TXA34" s="660" t="s">
        <v>1220</v>
      </c>
      <c r="TXB34" s="786" t="s">
        <v>510</v>
      </c>
      <c r="TXC34" s="787"/>
      <c r="TXD34" s="788"/>
      <c r="TXE34" s="789"/>
      <c r="TXF34" s="789"/>
      <c r="TXG34" s="790"/>
      <c r="TXH34" s="787"/>
      <c r="TXI34" s="660" t="s">
        <v>1220</v>
      </c>
      <c r="TXJ34" s="786" t="s">
        <v>510</v>
      </c>
      <c r="TXK34" s="787"/>
      <c r="TXL34" s="788"/>
      <c r="TXM34" s="789"/>
      <c r="TXN34" s="789"/>
      <c r="TXO34" s="790"/>
      <c r="TXP34" s="787"/>
      <c r="TXQ34" s="660" t="s">
        <v>1220</v>
      </c>
      <c r="TXR34" s="786" t="s">
        <v>510</v>
      </c>
      <c r="TXS34" s="787"/>
      <c r="TXT34" s="788"/>
      <c r="TXU34" s="789"/>
      <c r="TXV34" s="789"/>
      <c r="TXW34" s="790"/>
      <c r="TXX34" s="787"/>
      <c r="TXY34" s="660" t="s">
        <v>1220</v>
      </c>
      <c r="TXZ34" s="786" t="s">
        <v>510</v>
      </c>
      <c r="TYA34" s="787"/>
      <c r="TYB34" s="788"/>
      <c r="TYC34" s="789"/>
      <c r="TYD34" s="789"/>
      <c r="TYE34" s="790"/>
      <c r="TYF34" s="787"/>
      <c r="TYG34" s="660" t="s">
        <v>1220</v>
      </c>
      <c r="TYH34" s="786" t="s">
        <v>510</v>
      </c>
      <c r="TYI34" s="787"/>
      <c r="TYJ34" s="788"/>
      <c r="TYK34" s="789"/>
      <c r="TYL34" s="789"/>
      <c r="TYM34" s="790"/>
      <c r="TYN34" s="787"/>
      <c r="TYO34" s="660" t="s">
        <v>1220</v>
      </c>
      <c r="TYP34" s="786" t="s">
        <v>510</v>
      </c>
      <c r="TYQ34" s="787"/>
      <c r="TYR34" s="788"/>
      <c r="TYS34" s="789"/>
      <c r="TYT34" s="789"/>
      <c r="TYU34" s="790"/>
      <c r="TYV34" s="787"/>
      <c r="TYW34" s="660" t="s">
        <v>1220</v>
      </c>
      <c r="TYX34" s="786" t="s">
        <v>510</v>
      </c>
      <c r="TYY34" s="787"/>
      <c r="TYZ34" s="788"/>
      <c r="TZA34" s="789"/>
      <c r="TZB34" s="789"/>
      <c r="TZC34" s="790"/>
      <c r="TZD34" s="787"/>
      <c r="TZE34" s="660" t="s">
        <v>1220</v>
      </c>
      <c r="TZF34" s="786" t="s">
        <v>510</v>
      </c>
      <c r="TZG34" s="787"/>
      <c r="TZH34" s="788"/>
      <c r="TZI34" s="789"/>
      <c r="TZJ34" s="789"/>
      <c r="TZK34" s="790"/>
      <c r="TZL34" s="787"/>
      <c r="TZM34" s="660" t="s">
        <v>1220</v>
      </c>
      <c r="TZN34" s="786" t="s">
        <v>510</v>
      </c>
      <c r="TZO34" s="787"/>
      <c r="TZP34" s="788"/>
      <c r="TZQ34" s="789"/>
      <c r="TZR34" s="789"/>
      <c r="TZS34" s="790"/>
      <c r="TZT34" s="787"/>
      <c r="TZU34" s="660" t="s">
        <v>1220</v>
      </c>
      <c r="TZV34" s="786" t="s">
        <v>510</v>
      </c>
      <c r="TZW34" s="787"/>
      <c r="TZX34" s="788"/>
      <c r="TZY34" s="789"/>
      <c r="TZZ34" s="789"/>
      <c r="UAA34" s="790"/>
      <c r="UAB34" s="787"/>
      <c r="UAC34" s="660" t="s">
        <v>1220</v>
      </c>
      <c r="UAD34" s="786" t="s">
        <v>510</v>
      </c>
      <c r="UAE34" s="787"/>
      <c r="UAF34" s="788"/>
      <c r="UAG34" s="789"/>
      <c r="UAH34" s="789"/>
      <c r="UAI34" s="790"/>
      <c r="UAJ34" s="787"/>
      <c r="UAK34" s="660" t="s">
        <v>1220</v>
      </c>
      <c r="UAL34" s="786" t="s">
        <v>510</v>
      </c>
      <c r="UAM34" s="787"/>
      <c r="UAN34" s="788"/>
      <c r="UAO34" s="789"/>
      <c r="UAP34" s="789"/>
      <c r="UAQ34" s="790"/>
      <c r="UAR34" s="787"/>
      <c r="UAS34" s="660" t="s">
        <v>1220</v>
      </c>
      <c r="UAT34" s="786" t="s">
        <v>510</v>
      </c>
      <c r="UAU34" s="787"/>
      <c r="UAV34" s="788"/>
      <c r="UAW34" s="789"/>
      <c r="UAX34" s="789"/>
      <c r="UAY34" s="790"/>
      <c r="UAZ34" s="787"/>
      <c r="UBA34" s="660" t="s">
        <v>1220</v>
      </c>
      <c r="UBB34" s="786" t="s">
        <v>510</v>
      </c>
      <c r="UBC34" s="787"/>
      <c r="UBD34" s="788"/>
      <c r="UBE34" s="789"/>
      <c r="UBF34" s="789"/>
      <c r="UBG34" s="790"/>
      <c r="UBH34" s="787"/>
      <c r="UBI34" s="660" t="s">
        <v>1220</v>
      </c>
      <c r="UBJ34" s="786" t="s">
        <v>510</v>
      </c>
      <c r="UBK34" s="787"/>
      <c r="UBL34" s="788"/>
      <c r="UBM34" s="789"/>
      <c r="UBN34" s="789"/>
      <c r="UBO34" s="790"/>
      <c r="UBP34" s="787"/>
      <c r="UBQ34" s="660" t="s">
        <v>1220</v>
      </c>
      <c r="UBR34" s="786" t="s">
        <v>510</v>
      </c>
      <c r="UBS34" s="787"/>
      <c r="UBT34" s="788"/>
      <c r="UBU34" s="789"/>
      <c r="UBV34" s="789"/>
      <c r="UBW34" s="790"/>
      <c r="UBX34" s="787"/>
      <c r="UBY34" s="660" t="s">
        <v>1220</v>
      </c>
      <c r="UBZ34" s="786" t="s">
        <v>510</v>
      </c>
      <c r="UCA34" s="787"/>
      <c r="UCB34" s="788"/>
      <c r="UCC34" s="789"/>
      <c r="UCD34" s="789"/>
      <c r="UCE34" s="790"/>
      <c r="UCF34" s="787"/>
      <c r="UCG34" s="660" t="s">
        <v>1220</v>
      </c>
      <c r="UCH34" s="786" t="s">
        <v>510</v>
      </c>
      <c r="UCI34" s="787"/>
      <c r="UCJ34" s="788"/>
      <c r="UCK34" s="789"/>
      <c r="UCL34" s="789"/>
      <c r="UCM34" s="790"/>
      <c r="UCN34" s="787"/>
      <c r="UCO34" s="660" t="s">
        <v>1220</v>
      </c>
      <c r="UCP34" s="786" t="s">
        <v>510</v>
      </c>
      <c r="UCQ34" s="787"/>
      <c r="UCR34" s="788"/>
      <c r="UCS34" s="789"/>
      <c r="UCT34" s="789"/>
      <c r="UCU34" s="790"/>
      <c r="UCV34" s="787"/>
      <c r="UCW34" s="660" t="s">
        <v>1220</v>
      </c>
      <c r="UCX34" s="786" t="s">
        <v>510</v>
      </c>
      <c r="UCY34" s="787"/>
      <c r="UCZ34" s="788"/>
      <c r="UDA34" s="789"/>
      <c r="UDB34" s="789"/>
      <c r="UDC34" s="790"/>
      <c r="UDD34" s="787"/>
      <c r="UDE34" s="660" t="s">
        <v>1220</v>
      </c>
      <c r="UDF34" s="786" t="s">
        <v>510</v>
      </c>
      <c r="UDG34" s="787"/>
      <c r="UDH34" s="788"/>
      <c r="UDI34" s="789"/>
      <c r="UDJ34" s="789"/>
      <c r="UDK34" s="790"/>
      <c r="UDL34" s="787"/>
      <c r="UDM34" s="660" t="s">
        <v>1220</v>
      </c>
      <c r="UDN34" s="786" t="s">
        <v>510</v>
      </c>
      <c r="UDO34" s="787"/>
      <c r="UDP34" s="788"/>
      <c r="UDQ34" s="789"/>
      <c r="UDR34" s="789"/>
      <c r="UDS34" s="790"/>
      <c r="UDT34" s="787"/>
      <c r="UDU34" s="660" t="s">
        <v>1220</v>
      </c>
      <c r="UDV34" s="786" t="s">
        <v>510</v>
      </c>
      <c r="UDW34" s="787"/>
      <c r="UDX34" s="788"/>
      <c r="UDY34" s="789"/>
      <c r="UDZ34" s="789"/>
      <c r="UEA34" s="790"/>
      <c r="UEB34" s="787"/>
      <c r="UEC34" s="660" t="s">
        <v>1220</v>
      </c>
      <c r="UED34" s="786" t="s">
        <v>510</v>
      </c>
      <c r="UEE34" s="787"/>
      <c r="UEF34" s="788"/>
      <c r="UEG34" s="789"/>
      <c r="UEH34" s="789"/>
      <c r="UEI34" s="790"/>
      <c r="UEJ34" s="787"/>
      <c r="UEK34" s="660" t="s">
        <v>1220</v>
      </c>
      <c r="UEL34" s="786" t="s">
        <v>510</v>
      </c>
      <c r="UEM34" s="787"/>
      <c r="UEN34" s="788"/>
      <c r="UEO34" s="789"/>
      <c r="UEP34" s="789"/>
      <c r="UEQ34" s="790"/>
      <c r="UER34" s="787"/>
      <c r="UES34" s="660" t="s">
        <v>1220</v>
      </c>
      <c r="UET34" s="786" t="s">
        <v>510</v>
      </c>
      <c r="UEU34" s="787"/>
      <c r="UEV34" s="788"/>
      <c r="UEW34" s="789"/>
      <c r="UEX34" s="789"/>
      <c r="UEY34" s="790"/>
      <c r="UEZ34" s="787"/>
      <c r="UFA34" s="660" t="s">
        <v>1220</v>
      </c>
      <c r="UFB34" s="786" t="s">
        <v>510</v>
      </c>
      <c r="UFC34" s="787"/>
      <c r="UFD34" s="788"/>
      <c r="UFE34" s="789"/>
      <c r="UFF34" s="789"/>
      <c r="UFG34" s="790"/>
      <c r="UFH34" s="787"/>
      <c r="UFI34" s="660" t="s">
        <v>1220</v>
      </c>
      <c r="UFJ34" s="786" t="s">
        <v>510</v>
      </c>
      <c r="UFK34" s="787"/>
      <c r="UFL34" s="788"/>
      <c r="UFM34" s="789"/>
      <c r="UFN34" s="789"/>
      <c r="UFO34" s="790"/>
      <c r="UFP34" s="787"/>
      <c r="UFQ34" s="660" t="s">
        <v>1220</v>
      </c>
      <c r="UFR34" s="786" t="s">
        <v>510</v>
      </c>
      <c r="UFS34" s="787"/>
      <c r="UFT34" s="788"/>
      <c r="UFU34" s="789"/>
      <c r="UFV34" s="789"/>
      <c r="UFW34" s="790"/>
      <c r="UFX34" s="787"/>
      <c r="UFY34" s="660" t="s">
        <v>1220</v>
      </c>
      <c r="UFZ34" s="786" t="s">
        <v>510</v>
      </c>
      <c r="UGA34" s="787"/>
      <c r="UGB34" s="788"/>
      <c r="UGC34" s="789"/>
      <c r="UGD34" s="789"/>
      <c r="UGE34" s="790"/>
      <c r="UGF34" s="787"/>
      <c r="UGG34" s="660" t="s">
        <v>1220</v>
      </c>
      <c r="UGH34" s="786" t="s">
        <v>510</v>
      </c>
      <c r="UGI34" s="787"/>
      <c r="UGJ34" s="788"/>
      <c r="UGK34" s="789"/>
      <c r="UGL34" s="789"/>
      <c r="UGM34" s="790"/>
      <c r="UGN34" s="787"/>
      <c r="UGO34" s="660" t="s">
        <v>1220</v>
      </c>
      <c r="UGP34" s="786" t="s">
        <v>510</v>
      </c>
      <c r="UGQ34" s="787"/>
      <c r="UGR34" s="788"/>
      <c r="UGS34" s="789"/>
      <c r="UGT34" s="789"/>
      <c r="UGU34" s="790"/>
      <c r="UGV34" s="787"/>
      <c r="UGW34" s="660" t="s">
        <v>1220</v>
      </c>
      <c r="UGX34" s="786" t="s">
        <v>510</v>
      </c>
      <c r="UGY34" s="787"/>
      <c r="UGZ34" s="788"/>
      <c r="UHA34" s="789"/>
      <c r="UHB34" s="789"/>
      <c r="UHC34" s="790"/>
      <c r="UHD34" s="787"/>
      <c r="UHE34" s="660" t="s">
        <v>1220</v>
      </c>
      <c r="UHF34" s="786" t="s">
        <v>510</v>
      </c>
      <c r="UHG34" s="787"/>
      <c r="UHH34" s="788"/>
      <c r="UHI34" s="789"/>
      <c r="UHJ34" s="789"/>
      <c r="UHK34" s="790"/>
      <c r="UHL34" s="787"/>
      <c r="UHM34" s="660" t="s">
        <v>1220</v>
      </c>
      <c r="UHN34" s="786" t="s">
        <v>510</v>
      </c>
      <c r="UHO34" s="787"/>
      <c r="UHP34" s="788"/>
      <c r="UHQ34" s="789"/>
      <c r="UHR34" s="789"/>
      <c r="UHS34" s="790"/>
      <c r="UHT34" s="787"/>
      <c r="UHU34" s="660" t="s">
        <v>1220</v>
      </c>
      <c r="UHV34" s="786" t="s">
        <v>510</v>
      </c>
      <c r="UHW34" s="787"/>
      <c r="UHX34" s="788"/>
      <c r="UHY34" s="789"/>
      <c r="UHZ34" s="789"/>
      <c r="UIA34" s="790"/>
      <c r="UIB34" s="787"/>
      <c r="UIC34" s="660" t="s">
        <v>1220</v>
      </c>
      <c r="UID34" s="786" t="s">
        <v>510</v>
      </c>
      <c r="UIE34" s="787"/>
      <c r="UIF34" s="788"/>
      <c r="UIG34" s="789"/>
      <c r="UIH34" s="789"/>
      <c r="UII34" s="790"/>
      <c r="UIJ34" s="787"/>
      <c r="UIK34" s="660" t="s">
        <v>1220</v>
      </c>
      <c r="UIL34" s="786" t="s">
        <v>510</v>
      </c>
      <c r="UIM34" s="787"/>
      <c r="UIN34" s="788"/>
      <c r="UIO34" s="789"/>
      <c r="UIP34" s="789"/>
      <c r="UIQ34" s="790"/>
      <c r="UIR34" s="787"/>
      <c r="UIS34" s="660" t="s">
        <v>1220</v>
      </c>
      <c r="UIT34" s="786" t="s">
        <v>510</v>
      </c>
      <c r="UIU34" s="787"/>
      <c r="UIV34" s="788"/>
      <c r="UIW34" s="789"/>
      <c r="UIX34" s="789"/>
      <c r="UIY34" s="790"/>
      <c r="UIZ34" s="787"/>
      <c r="UJA34" s="660" t="s">
        <v>1220</v>
      </c>
      <c r="UJB34" s="786" t="s">
        <v>510</v>
      </c>
      <c r="UJC34" s="787"/>
      <c r="UJD34" s="788"/>
      <c r="UJE34" s="789"/>
      <c r="UJF34" s="789"/>
      <c r="UJG34" s="790"/>
      <c r="UJH34" s="787"/>
      <c r="UJI34" s="660" t="s">
        <v>1220</v>
      </c>
      <c r="UJJ34" s="786" t="s">
        <v>510</v>
      </c>
      <c r="UJK34" s="787"/>
      <c r="UJL34" s="788"/>
      <c r="UJM34" s="789"/>
      <c r="UJN34" s="789"/>
      <c r="UJO34" s="790"/>
      <c r="UJP34" s="787"/>
      <c r="UJQ34" s="660" t="s">
        <v>1220</v>
      </c>
      <c r="UJR34" s="786" t="s">
        <v>510</v>
      </c>
      <c r="UJS34" s="787"/>
      <c r="UJT34" s="788"/>
      <c r="UJU34" s="789"/>
      <c r="UJV34" s="789"/>
      <c r="UJW34" s="790"/>
      <c r="UJX34" s="787"/>
      <c r="UJY34" s="660" t="s">
        <v>1220</v>
      </c>
      <c r="UJZ34" s="786" t="s">
        <v>510</v>
      </c>
      <c r="UKA34" s="787"/>
      <c r="UKB34" s="788"/>
      <c r="UKC34" s="789"/>
      <c r="UKD34" s="789"/>
      <c r="UKE34" s="790"/>
      <c r="UKF34" s="787"/>
      <c r="UKG34" s="660" t="s">
        <v>1220</v>
      </c>
      <c r="UKH34" s="786" t="s">
        <v>510</v>
      </c>
      <c r="UKI34" s="787"/>
      <c r="UKJ34" s="788"/>
      <c r="UKK34" s="789"/>
      <c r="UKL34" s="789"/>
      <c r="UKM34" s="790"/>
      <c r="UKN34" s="787"/>
      <c r="UKO34" s="660" t="s">
        <v>1220</v>
      </c>
      <c r="UKP34" s="786" t="s">
        <v>510</v>
      </c>
      <c r="UKQ34" s="787"/>
      <c r="UKR34" s="788"/>
      <c r="UKS34" s="789"/>
      <c r="UKT34" s="789"/>
      <c r="UKU34" s="790"/>
      <c r="UKV34" s="787"/>
      <c r="UKW34" s="660" t="s">
        <v>1220</v>
      </c>
      <c r="UKX34" s="786" t="s">
        <v>510</v>
      </c>
      <c r="UKY34" s="787"/>
      <c r="UKZ34" s="788"/>
      <c r="ULA34" s="789"/>
      <c r="ULB34" s="789"/>
      <c r="ULC34" s="790"/>
      <c r="ULD34" s="787"/>
      <c r="ULE34" s="660" t="s">
        <v>1220</v>
      </c>
      <c r="ULF34" s="786" t="s">
        <v>510</v>
      </c>
      <c r="ULG34" s="787"/>
      <c r="ULH34" s="788"/>
      <c r="ULI34" s="789"/>
      <c r="ULJ34" s="789"/>
      <c r="ULK34" s="790"/>
      <c r="ULL34" s="787"/>
      <c r="ULM34" s="660" t="s">
        <v>1220</v>
      </c>
      <c r="ULN34" s="786" t="s">
        <v>510</v>
      </c>
      <c r="ULO34" s="787"/>
      <c r="ULP34" s="788"/>
      <c r="ULQ34" s="789"/>
      <c r="ULR34" s="789"/>
      <c r="ULS34" s="790"/>
      <c r="ULT34" s="787"/>
      <c r="ULU34" s="660" t="s">
        <v>1220</v>
      </c>
      <c r="ULV34" s="786" t="s">
        <v>510</v>
      </c>
      <c r="ULW34" s="787"/>
      <c r="ULX34" s="788"/>
      <c r="ULY34" s="789"/>
      <c r="ULZ34" s="789"/>
      <c r="UMA34" s="790"/>
      <c r="UMB34" s="787"/>
      <c r="UMC34" s="660" t="s">
        <v>1220</v>
      </c>
      <c r="UMD34" s="786" t="s">
        <v>510</v>
      </c>
      <c r="UME34" s="787"/>
      <c r="UMF34" s="788"/>
      <c r="UMG34" s="789"/>
      <c r="UMH34" s="789"/>
      <c r="UMI34" s="790"/>
      <c r="UMJ34" s="787"/>
      <c r="UMK34" s="660" t="s">
        <v>1220</v>
      </c>
      <c r="UML34" s="786" t="s">
        <v>510</v>
      </c>
      <c r="UMM34" s="787"/>
      <c r="UMN34" s="788"/>
      <c r="UMO34" s="789"/>
      <c r="UMP34" s="789"/>
      <c r="UMQ34" s="790"/>
      <c r="UMR34" s="787"/>
      <c r="UMS34" s="660" t="s">
        <v>1220</v>
      </c>
      <c r="UMT34" s="786" t="s">
        <v>510</v>
      </c>
      <c r="UMU34" s="787"/>
      <c r="UMV34" s="788"/>
      <c r="UMW34" s="789"/>
      <c r="UMX34" s="789"/>
      <c r="UMY34" s="790"/>
      <c r="UMZ34" s="787"/>
      <c r="UNA34" s="660" t="s">
        <v>1220</v>
      </c>
      <c r="UNB34" s="786" t="s">
        <v>510</v>
      </c>
      <c r="UNC34" s="787"/>
      <c r="UND34" s="788"/>
      <c r="UNE34" s="789"/>
      <c r="UNF34" s="789"/>
      <c r="UNG34" s="790"/>
      <c r="UNH34" s="787"/>
      <c r="UNI34" s="660" t="s">
        <v>1220</v>
      </c>
      <c r="UNJ34" s="786" t="s">
        <v>510</v>
      </c>
      <c r="UNK34" s="787"/>
      <c r="UNL34" s="788"/>
      <c r="UNM34" s="789"/>
      <c r="UNN34" s="789"/>
      <c r="UNO34" s="790"/>
      <c r="UNP34" s="787"/>
      <c r="UNQ34" s="660" t="s">
        <v>1220</v>
      </c>
      <c r="UNR34" s="786" t="s">
        <v>510</v>
      </c>
      <c r="UNS34" s="787"/>
      <c r="UNT34" s="788"/>
      <c r="UNU34" s="789"/>
      <c r="UNV34" s="789"/>
      <c r="UNW34" s="790"/>
      <c r="UNX34" s="787"/>
      <c r="UNY34" s="660" t="s">
        <v>1220</v>
      </c>
      <c r="UNZ34" s="786" t="s">
        <v>510</v>
      </c>
      <c r="UOA34" s="787"/>
      <c r="UOB34" s="788"/>
      <c r="UOC34" s="789"/>
      <c r="UOD34" s="789"/>
      <c r="UOE34" s="790"/>
      <c r="UOF34" s="787"/>
      <c r="UOG34" s="660" t="s">
        <v>1220</v>
      </c>
      <c r="UOH34" s="786" t="s">
        <v>510</v>
      </c>
      <c r="UOI34" s="787"/>
      <c r="UOJ34" s="788"/>
      <c r="UOK34" s="789"/>
      <c r="UOL34" s="789"/>
      <c r="UOM34" s="790"/>
      <c r="UON34" s="787"/>
      <c r="UOO34" s="660" t="s">
        <v>1220</v>
      </c>
      <c r="UOP34" s="786" t="s">
        <v>510</v>
      </c>
      <c r="UOQ34" s="787"/>
      <c r="UOR34" s="788"/>
      <c r="UOS34" s="789"/>
      <c r="UOT34" s="789"/>
      <c r="UOU34" s="790"/>
      <c r="UOV34" s="787"/>
      <c r="UOW34" s="660" t="s">
        <v>1220</v>
      </c>
      <c r="UOX34" s="786" t="s">
        <v>510</v>
      </c>
      <c r="UOY34" s="787"/>
      <c r="UOZ34" s="788"/>
      <c r="UPA34" s="789"/>
      <c r="UPB34" s="789"/>
      <c r="UPC34" s="790"/>
      <c r="UPD34" s="787"/>
      <c r="UPE34" s="660" t="s">
        <v>1220</v>
      </c>
      <c r="UPF34" s="786" t="s">
        <v>510</v>
      </c>
      <c r="UPG34" s="787"/>
      <c r="UPH34" s="788"/>
      <c r="UPI34" s="789"/>
      <c r="UPJ34" s="789"/>
      <c r="UPK34" s="790"/>
      <c r="UPL34" s="787"/>
      <c r="UPM34" s="660" t="s">
        <v>1220</v>
      </c>
      <c r="UPN34" s="786" t="s">
        <v>510</v>
      </c>
      <c r="UPO34" s="787"/>
      <c r="UPP34" s="788"/>
      <c r="UPQ34" s="789"/>
      <c r="UPR34" s="789"/>
      <c r="UPS34" s="790"/>
      <c r="UPT34" s="787"/>
      <c r="UPU34" s="660" t="s">
        <v>1220</v>
      </c>
      <c r="UPV34" s="786" t="s">
        <v>510</v>
      </c>
      <c r="UPW34" s="787"/>
      <c r="UPX34" s="788"/>
      <c r="UPY34" s="789"/>
      <c r="UPZ34" s="789"/>
      <c r="UQA34" s="790"/>
      <c r="UQB34" s="787"/>
      <c r="UQC34" s="660" t="s">
        <v>1220</v>
      </c>
      <c r="UQD34" s="786" t="s">
        <v>510</v>
      </c>
      <c r="UQE34" s="787"/>
      <c r="UQF34" s="788"/>
      <c r="UQG34" s="789"/>
      <c r="UQH34" s="789"/>
      <c r="UQI34" s="790"/>
      <c r="UQJ34" s="787"/>
      <c r="UQK34" s="660" t="s">
        <v>1220</v>
      </c>
      <c r="UQL34" s="786" t="s">
        <v>510</v>
      </c>
      <c r="UQM34" s="787"/>
      <c r="UQN34" s="788"/>
      <c r="UQO34" s="789"/>
      <c r="UQP34" s="789"/>
      <c r="UQQ34" s="790"/>
      <c r="UQR34" s="787"/>
      <c r="UQS34" s="660" t="s">
        <v>1220</v>
      </c>
      <c r="UQT34" s="786" t="s">
        <v>510</v>
      </c>
      <c r="UQU34" s="787"/>
      <c r="UQV34" s="788"/>
      <c r="UQW34" s="789"/>
      <c r="UQX34" s="789"/>
      <c r="UQY34" s="790"/>
      <c r="UQZ34" s="787"/>
      <c r="URA34" s="660" t="s">
        <v>1220</v>
      </c>
      <c r="URB34" s="786" t="s">
        <v>510</v>
      </c>
      <c r="URC34" s="787"/>
      <c r="URD34" s="788"/>
      <c r="URE34" s="789"/>
      <c r="URF34" s="789"/>
      <c r="URG34" s="790"/>
      <c r="URH34" s="787"/>
      <c r="URI34" s="660" t="s">
        <v>1220</v>
      </c>
      <c r="URJ34" s="786" t="s">
        <v>510</v>
      </c>
      <c r="URK34" s="787"/>
      <c r="URL34" s="788"/>
      <c r="URM34" s="789"/>
      <c r="URN34" s="789"/>
      <c r="URO34" s="790"/>
      <c r="URP34" s="787"/>
      <c r="URQ34" s="660" t="s">
        <v>1220</v>
      </c>
      <c r="URR34" s="786" t="s">
        <v>510</v>
      </c>
      <c r="URS34" s="787"/>
      <c r="URT34" s="788"/>
      <c r="URU34" s="789"/>
      <c r="URV34" s="789"/>
      <c r="URW34" s="790"/>
      <c r="URX34" s="787"/>
      <c r="URY34" s="660" t="s">
        <v>1220</v>
      </c>
      <c r="URZ34" s="786" t="s">
        <v>510</v>
      </c>
      <c r="USA34" s="787"/>
      <c r="USB34" s="788"/>
      <c r="USC34" s="789"/>
      <c r="USD34" s="789"/>
      <c r="USE34" s="790"/>
      <c r="USF34" s="787"/>
      <c r="USG34" s="660" t="s">
        <v>1220</v>
      </c>
      <c r="USH34" s="786" t="s">
        <v>510</v>
      </c>
      <c r="USI34" s="787"/>
      <c r="USJ34" s="788"/>
      <c r="USK34" s="789"/>
      <c r="USL34" s="789"/>
      <c r="USM34" s="790"/>
      <c r="USN34" s="787"/>
      <c r="USO34" s="660" t="s">
        <v>1220</v>
      </c>
      <c r="USP34" s="786" t="s">
        <v>510</v>
      </c>
      <c r="USQ34" s="787"/>
      <c r="USR34" s="788"/>
      <c r="USS34" s="789"/>
      <c r="UST34" s="789"/>
      <c r="USU34" s="790"/>
      <c r="USV34" s="787"/>
      <c r="USW34" s="660" t="s">
        <v>1220</v>
      </c>
      <c r="USX34" s="786" t="s">
        <v>510</v>
      </c>
      <c r="USY34" s="787"/>
      <c r="USZ34" s="788"/>
      <c r="UTA34" s="789"/>
      <c r="UTB34" s="789"/>
      <c r="UTC34" s="790"/>
      <c r="UTD34" s="787"/>
      <c r="UTE34" s="660" t="s">
        <v>1220</v>
      </c>
      <c r="UTF34" s="786" t="s">
        <v>510</v>
      </c>
      <c r="UTG34" s="787"/>
      <c r="UTH34" s="788"/>
      <c r="UTI34" s="789"/>
      <c r="UTJ34" s="789"/>
      <c r="UTK34" s="790"/>
      <c r="UTL34" s="787"/>
      <c r="UTM34" s="660" t="s">
        <v>1220</v>
      </c>
      <c r="UTN34" s="786" t="s">
        <v>510</v>
      </c>
      <c r="UTO34" s="787"/>
      <c r="UTP34" s="788"/>
      <c r="UTQ34" s="789"/>
      <c r="UTR34" s="789"/>
      <c r="UTS34" s="790"/>
      <c r="UTT34" s="787"/>
      <c r="UTU34" s="660" t="s">
        <v>1220</v>
      </c>
      <c r="UTV34" s="786" t="s">
        <v>510</v>
      </c>
      <c r="UTW34" s="787"/>
      <c r="UTX34" s="788"/>
      <c r="UTY34" s="789"/>
      <c r="UTZ34" s="789"/>
      <c r="UUA34" s="790"/>
      <c r="UUB34" s="787"/>
      <c r="UUC34" s="660" t="s">
        <v>1220</v>
      </c>
      <c r="UUD34" s="786" t="s">
        <v>510</v>
      </c>
      <c r="UUE34" s="787"/>
      <c r="UUF34" s="788"/>
      <c r="UUG34" s="789"/>
      <c r="UUH34" s="789"/>
      <c r="UUI34" s="790"/>
      <c r="UUJ34" s="787"/>
      <c r="UUK34" s="660" t="s">
        <v>1220</v>
      </c>
      <c r="UUL34" s="786" t="s">
        <v>510</v>
      </c>
      <c r="UUM34" s="787"/>
      <c r="UUN34" s="788"/>
      <c r="UUO34" s="789"/>
      <c r="UUP34" s="789"/>
      <c r="UUQ34" s="790"/>
      <c r="UUR34" s="787"/>
      <c r="UUS34" s="660" t="s">
        <v>1220</v>
      </c>
      <c r="UUT34" s="786" t="s">
        <v>510</v>
      </c>
      <c r="UUU34" s="787"/>
      <c r="UUV34" s="788"/>
      <c r="UUW34" s="789"/>
      <c r="UUX34" s="789"/>
      <c r="UUY34" s="790"/>
      <c r="UUZ34" s="787"/>
      <c r="UVA34" s="660" t="s">
        <v>1220</v>
      </c>
      <c r="UVB34" s="786" t="s">
        <v>510</v>
      </c>
      <c r="UVC34" s="787"/>
      <c r="UVD34" s="788"/>
      <c r="UVE34" s="789"/>
      <c r="UVF34" s="789"/>
      <c r="UVG34" s="790"/>
      <c r="UVH34" s="787"/>
      <c r="UVI34" s="660" t="s">
        <v>1220</v>
      </c>
      <c r="UVJ34" s="786" t="s">
        <v>510</v>
      </c>
      <c r="UVK34" s="787"/>
      <c r="UVL34" s="788"/>
      <c r="UVM34" s="789"/>
      <c r="UVN34" s="789"/>
      <c r="UVO34" s="790"/>
      <c r="UVP34" s="787"/>
      <c r="UVQ34" s="660" t="s">
        <v>1220</v>
      </c>
      <c r="UVR34" s="786" t="s">
        <v>510</v>
      </c>
      <c r="UVS34" s="787"/>
      <c r="UVT34" s="788"/>
      <c r="UVU34" s="789"/>
      <c r="UVV34" s="789"/>
      <c r="UVW34" s="790"/>
      <c r="UVX34" s="787"/>
      <c r="UVY34" s="660" t="s">
        <v>1220</v>
      </c>
      <c r="UVZ34" s="786" t="s">
        <v>510</v>
      </c>
      <c r="UWA34" s="787"/>
      <c r="UWB34" s="788"/>
      <c r="UWC34" s="789"/>
      <c r="UWD34" s="789"/>
      <c r="UWE34" s="790"/>
      <c r="UWF34" s="787"/>
      <c r="UWG34" s="660" t="s">
        <v>1220</v>
      </c>
      <c r="UWH34" s="786" t="s">
        <v>510</v>
      </c>
      <c r="UWI34" s="787"/>
      <c r="UWJ34" s="788"/>
      <c r="UWK34" s="789"/>
      <c r="UWL34" s="789"/>
      <c r="UWM34" s="790"/>
      <c r="UWN34" s="787"/>
      <c r="UWO34" s="660" t="s">
        <v>1220</v>
      </c>
      <c r="UWP34" s="786" t="s">
        <v>510</v>
      </c>
      <c r="UWQ34" s="787"/>
      <c r="UWR34" s="788"/>
      <c r="UWS34" s="789"/>
      <c r="UWT34" s="789"/>
      <c r="UWU34" s="790"/>
      <c r="UWV34" s="787"/>
      <c r="UWW34" s="660" t="s">
        <v>1220</v>
      </c>
      <c r="UWX34" s="786" t="s">
        <v>510</v>
      </c>
      <c r="UWY34" s="787"/>
      <c r="UWZ34" s="788"/>
      <c r="UXA34" s="789"/>
      <c r="UXB34" s="789"/>
      <c r="UXC34" s="790"/>
      <c r="UXD34" s="787"/>
      <c r="UXE34" s="660" t="s">
        <v>1220</v>
      </c>
      <c r="UXF34" s="786" t="s">
        <v>510</v>
      </c>
      <c r="UXG34" s="787"/>
      <c r="UXH34" s="788"/>
      <c r="UXI34" s="789"/>
      <c r="UXJ34" s="789"/>
      <c r="UXK34" s="790"/>
      <c r="UXL34" s="787"/>
      <c r="UXM34" s="660" t="s">
        <v>1220</v>
      </c>
      <c r="UXN34" s="786" t="s">
        <v>510</v>
      </c>
      <c r="UXO34" s="787"/>
      <c r="UXP34" s="788"/>
      <c r="UXQ34" s="789"/>
      <c r="UXR34" s="789"/>
      <c r="UXS34" s="790"/>
      <c r="UXT34" s="787"/>
      <c r="UXU34" s="660" t="s">
        <v>1220</v>
      </c>
      <c r="UXV34" s="786" t="s">
        <v>510</v>
      </c>
      <c r="UXW34" s="787"/>
      <c r="UXX34" s="788"/>
      <c r="UXY34" s="789"/>
      <c r="UXZ34" s="789"/>
      <c r="UYA34" s="790"/>
      <c r="UYB34" s="787"/>
      <c r="UYC34" s="660" t="s">
        <v>1220</v>
      </c>
      <c r="UYD34" s="786" t="s">
        <v>510</v>
      </c>
      <c r="UYE34" s="787"/>
      <c r="UYF34" s="788"/>
      <c r="UYG34" s="789"/>
      <c r="UYH34" s="789"/>
      <c r="UYI34" s="790"/>
      <c r="UYJ34" s="787"/>
      <c r="UYK34" s="660" t="s">
        <v>1220</v>
      </c>
      <c r="UYL34" s="786" t="s">
        <v>510</v>
      </c>
      <c r="UYM34" s="787"/>
      <c r="UYN34" s="788"/>
      <c r="UYO34" s="789"/>
      <c r="UYP34" s="789"/>
      <c r="UYQ34" s="790"/>
      <c r="UYR34" s="787"/>
      <c r="UYS34" s="660" t="s">
        <v>1220</v>
      </c>
      <c r="UYT34" s="786" t="s">
        <v>510</v>
      </c>
      <c r="UYU34" s="787"/>
      <c r="UYV34" s="788"/>
      <c r="UYW34" s="789"/>
      <c r="UYX34" s="789"/>
      <c r="UYY34" s="790"/>
      <c r="UYZ34" s="787"/>
      <c r="UZA34" s="660" t="s">
        <v>1220</v>
      </c>
      <c r="UZB34" s="786" t="s">
        <v>510</v>
      </c>
      <c r="UZC34" s="787"/>
      <c r="UZD34" s="788"/>
      <c r="UZE34" s="789"/>
      <c r="UZF34" s="789"/>
      <c r="UZG34" s="790"/>
      <c r="UZH34" s="787"/>
      <c r="UZI34" s="660" t="s">
        <v>1220</v>
      </c>
      <c r="UZJ34" s="786" t="s">
        <v>510</v>
      </c>
      <c r="UZK34" s="787"/>
      <c r="UZL34" s="788"/>
      <c r="UZM34" s="789"/>
      <c r="UZN34" s="789"/>
      <c r="UZO34" s="790"/>
      <c r="UZP34" s="787"/>
      <c r="UZQ34" s="660" t="s">
        <v>1220</v>
      </c>
      <c r="UZR34" s="786" t="s">
        <v>510</v>
      </c>
      <c r="UZS34" s="787"/>
      <c r="UZT34" s="788"/>
      <c r="UZU34" s="789"/>
      <c r="UZV34" s="789"/>
      <c r="UZW34" s="790"/>
      <c r="UZX34" s="787"/>
      <c r="UZY34" s="660" t="s">
        <v>1220</v>
      </c>
      <c r="UZZ34" s="786" t="s">
        <v>510</v>
      </c>
      <c r="VAA34" s="787"/>
      <c r="VAB34" s="788"/>
      <c r="VAC34" s="789"/>
      <c r="VAD34" s="789"/>
      <c r="VAE34" s="790"/>
      <c r="VAF34" s="787"/>
      <c r="VAG34" s="660" t="s">
        <v>1220</v>
      </c>
      <c r="VAH34" s="786" t="s">
        <v>510</v>
      </c>
      <c r="VAI34" s="787"/>
      <c r="VAJ34" s="788"/>
      <c r="VAK34" s="789"/>
      <c r="VAL34" s="789"/>
      <c r="VAM34" s="790"/>
      <c r="VAN34" s="787"/>
      <c r="VAO34" s="660" t="s">
        <v>1220</v>
      </c>
      <c r="VAP34" s="786" t="s">
        <v>510</v>
      </c>
      <c r="VAQ34" s="787"/>
      <c r="VAR34" s="788"/>
      <c r="VAS34" s="789"/>
      <c r="VAT34" s="789"/>
      <c r="VAU34" s="790"/>
      <c r="VAV34" s="787"/>
      <c r="VAW34" s="660" t="s">
        <v>1220</v>
      </c>
      <c r="VAX34" s="786" t="s">
        <v>510</v>
      </c>
      <c r="VAY34" s="787"/>
      <c r="VAZ34" s="788"/>
      <c r="VBA34" s="789"/>
      <c r="VBB34" s="789"/>
      <c r="VBC34" s="790"/>
      <c r="VBD34" s="787"/>
      <c r="VBE34" s="660" t="s">
        <v>1220</v>
      </c>
      <c r="VBF34" s="786" t="s">
        <v>510</v>
      </c>
      <c r="VBG34" s="787"/>
      <c r="VBH34" s="788"/>
      <c r="VBI34" s="789"/>
      <c r="VBJ34" s="789"/>
      <c r="VBK34" s="790"/>
      <c r="VBL34" s="787"/>
      <c r="VBM34" s="660" t="s">
        <v>1220</v>
      </c>
      <c r="VBN34" s="786" t="s">
        <v>510</v>
      </c>
      <c r="VBO34" s="787"/>
      <c r="VBP34" s="788"/>
      <c r="VBQ34" s="789"/>
      <c r="VBR34" s="789"/>
      <c r="VBS34" s="790"/>
      <c r="VBT34" s="787"/>
      <c r="VBU34" s="660" t="s">
        <v>1220</v>
      </c>
      <c r="VBV34" s="786" t="s">
        <v>510</v>
      </c>
      <c r="VBW34" s="787"/>
      <c r="VBX34" s="788"/>
      <c r="VBY34" s="789"/>
      <c r="VBZ34" s="789"/>
      <c r="VCA34" s="790"/>
      <c r="VCB34" s="787"/>
      <c r="VCC34" s="660" t="s">
        <v>1220</v>
      </c>
      <c r="VCD34" s="786" t="s">
        <v>510</v>
      </c>
      <c r="VCE34" s="787"/>
      <c r="VCF34" s="788"/>
      <c r="VCG34" s="789"/>
      <c r="VCH34" s="789"/>
      <c r="VCI34" s="790"/>
      <c r="VCJ34" s="787"/>
      <c r="VCK34" s="660" t="s">
        <v>1220</v>
      </c>
      <c r="VCL34" s="786" t="s">
        <v>510</v>
      </c>
      <c r="VCM34" s="787"/>
      <c r="VCN34" s="788"/>
      <c r="VCO34" s="789"/>
      <c r="VCP34" s="789"/>
      <c r="VCQ34" s="790"/>
      <c r="VCR34" s="787"/>
      <c r="VCS34" s="660" t="s">
        <v>1220</v>
      </c>
      <c r="VCT34" s="786" t="s">
        <v>510</v>
      </c>
      <c r="VCU34" s="787"/>
      <c r="VCV34" s="788"/>
      <c r="VCW34" s="789"/>
      <c r="VCX34" s="789"/>
      <c r="VCY34" s="790"/>
      <c r="VCZ34" s="787"/>
      <c r="VDA34" s="660" t="s">
        <v>1220</v>
      </c>
      <c r="VDB34" s="786" t="s">
        <v>510</v>
      </c>
      <c r="VDC34" s="787"/>
      <c r="VDD34" s="788"/>
      <c r="VDE34" s="789"/>
      <c r="VDF34" s="789"/>
      <c r="VDG34" s="790"/>
      <c r="VDH34" s="787"/>
      <c r="VDI34" s="660" t="s">
        <v>1220</v>
      </c>
      <c r="VDJ34" s="786" t="s">
        <v>510</v>
      </c>
      <c r="VDK34" s="787"/>
      <c r="VDL34" s="788"/>
      <c r="VDM34" s="789"/>
      <c r="VDN34" s="789"/>
      <c r="VDO34" s="790"/>
      <c r="VDP34" s="787"/>
      <c r="VDQ34" s="660" t="s">
        <v>1220</v>
      </c>
      <c r="VDR34" s="786" t="s">
        <v>510</v>
      </c>
      <c r="VDS34" s="787"/>
      <c r="VDT34" s="788"/>
      <c r="VDU34" s="789"/>
      <c r="VDV34" s="789"/>
      <c r="VDW34" s="790"/>
      <c r="VDX34" s="787"/>
      <c r="VDY34" s="660" t="s">
        <v>1220</v>
      </c>
      <c r="VDZ34" s="786" t="s">
        <v>510</v>
      </c>
      <c r="VEA34" s="787"/>
      <c r="VEB34" s="788"/>
      <c r="VEC34" s="789"/>
      <c r="VED34" s="789"/>
      <c r="VEE34" s="790"/>
      <c r="VEF34" s="787"/>
      <c r="VEG34" s="660" t="s">
        <v>1220</v>
      </c>
      <c r="VEH34" s="786" t="s">
        <v>510</v>
      </c>
      <c r="VEI34" s="787"/>
      <c r="VEJ34" s="788"/>
      <c r="VEK34" s="789"/>
      <c r="VEL34" s="789"/>
      <c r="VEM34" s="790"/>
      <c r="VEN34" s="787"/>
      <c r="VEO34" s="660" t="s">
        <v>1220</v>
      </c>
      <c r="VEP34" s="786" t="s">
        <v>510</v>
      </c>
      <c r="VEQ34" s="787"/>
      <c r="VER34" s="788"/>
      <c r="VES34" s="789"/>
      <c r="VET34" s="789"/>
      <c r="VEU34" s="790"/>
      <c r="VEV34" s="787"/>
      <c r="VEW34" s="660" t="s">
        <v>1220</v>
      </c>
      <c r="VEX34" s="786" t="s">
        <v>510</v>
      </c>
      <c r="VEY34" s="787"/>
      <c r="VEZ34" s="788"/>
      <c r="VFA34" s="789"/>
      <c r="VFB34" s="789"/>
      <c r="VFC34" s="790"/>
      <c r="VFD34" s="787"/>
      <c r="VFE34" s="660" t="s">
        <v>1220</v>
      </c>
      <c r="VFF34" s="786" t="s">
        <v>510</v>
      </c>
      <c r="VFG34" s="787"/>
      <c r="VFH34" s="788"/>
      <c r="VFI34" s="789"/>
      <c r="VFJ34" s="789"/>
      <c r="VFK34" s="790"/>
      <c r="VFL34" s="787"/>
      <c r="VFM34" s="660" t="s">
        <v>1220</v>
      </c>
      <c r="VFN34" s="786" t="s">
        <v>510</v>
      </c>
      <c r="VFO34" s="787"/>
      <c r="VFP34" s="788"/>
      <c r="VFQ34" s="789"/>
      <c r="VFR34" s="789"/>
      <c r="VFS34" s="790"/>
      <c r="VFT34" s="787"/>
      <c r="VFU34" s="660" t="s">
        <v>1220</v>
      </c>
      <c r="VFV34" s="786" t="s">
        <v>510</v>
      </c>
      <c r="VFW34" s="787"/>
      <c r="VFX34" s="788"/>
      <c r="VFY34" s="789"/>
      <c r="VFZ34" s="789"/>
      <c r="VGA34" s="790"/>
      <c r="VGB34" s="787"/>
      <c r="VGC34" s="660" t="s">
        <v>1220</v>
      </c>
      <c r="VGD34" s="786" t="s">
        <v>510</v>
      </c>
      <c r="VGE34" s="787"/>
      <c r="VGF34" s="788"/>
      <c r="VGG34" s="789"/>
      <c r="VGH34" s="789"/>
      <c r="VGI34" s="790"/>
      <c r="VGJ34" s="787"/>
      <c r="VGK34" s="660" t="s">
        <v>1220</v>
      </c>
      <c r="VGL34" s="786" t="s">
        <v>510</v>
      </c>
      <c r="VGM34" s="787"/>
      <c r="VGN34" s="788"/>
      <c r="VGO34" s="789"/>
      <c r="VGP34" s="789"/>
      <c r="VGQ34" s="790"/>
      <c r="VGR34" s="787"/>
      <c r="VGS34" s="660" t="s">
        <v>1220</v>
      </c>
      <c r="VGT34" s="786" t="s">
        <v>510</v>
      </c>
      <c r="VGU34" s="787"/>
      <c r="VGV34" s="788"/>
      <c r="VGW34" s="789"/>
      <c r="VGX34" s="789"/>
      <c r="VGY34" s="790"/>
      <c r="VGZ34" s="787"/>
      <c r="VHA34" s="660" t="s">
        <v>1220</v>
      </c>
      <c r="VHB34" s="786" t="s">
        <v>510</v>
      </c>
      <c r="VHC34" s="787"/>
      <c r="VHD34" s="788"/>
      <c r="VHE34" s="789"/>
      <c r="VHF34" s="789"/>
      <c r="VHG34" s="790"/>
      <c r="VHH34" s="787"/>
      <c r="VHI34" s="660" t="s">
        <v>1220</v>
      </c>
      <c r="VHJ34" s="786" t="s">
        <v>510</v>
      </c>
      <c r="VHK34" s="787"/>
      <c r="VHL34" s="788"/>
      <c r="VHM34" s="789"/>
      <c r="VHN34" s="789"/>
      <c r="VHO34" s="790"/>
      <c r="VHP34" s="787"/>
      <c r="VHQ34" s="660" t="s">
        <v>1220</v>
      </c>
      <c r="VHR34" s="786" t="s">
        <v>510</v>
      </c>
      <c r="VHS34" s="787"/>
      <c r="VHT34" s="788"/>
      <c r="VHU34" s="789"/>
      <c r="VHV34" s="789"/>
      <c r="VHW34" s="790"/>
      <c r="VHX34" s="787"/>
      <c r="VHY34" s="660" t="s">
        <v>1220</v>
      </c>
      <c r="VHZ34" s="786" t="s">
        <v>510</v>
      </c>
      <c r="VIA34" s="787"/>
      <c r="VIB34" s="788"/>
      <c r="VIC34" s="789"/>
      <c r="VID34" s="789"/>
      <c r="VIE34" s="790"/>
      <c r="VIF34" s="787"/>
      <c r="VIG34" s="660" t="s">
        <v>1220</v>
      </c>
      <c r="VIH34" s="786" t="s">
        <v>510</v>
      </c>
      <c r="VII34" s="787"/>
      <c r="VIJ34" s="788"/>
      <c r="VIK34" s="789"/>
      <c r="VIL34" s="789"/>
      <c r="VIM34" s="790"/>
      <c r="VIN34" s="787"/>
      <c r="VIO34" s="660" t="s">
        <v>1220</v>
      </c>
      <c r="VIP34" s="786" t="s">
        <v>510</v>
      </c>
      <c r="VIQ34" s="787"/>
      <c r="VIR34" s="788"/>
      <c r="VIS34" s="789"/>
      <c r="VIT34" s="789"/>
      <c r="VIU34" s="790"/>
      <c r="VIV34" s="787"/>
      <c r="VIW34" s="660" t="s">
        <v>1220</v>
      </c>
      <c r="VIX34" s="786" t="s">
        <v>510</v>
      </c>
      <c r="VIY34" s="787"/>
      <c r="VIZ34" s="788"/>
      <c r="VJA34" s="789"/>
      <c r="VJB34" s="789"/>
      <c r="VJC34" s="790"/>
      <c r="VJD34" s="787"/>
      <c r="VJE34" s="660" t="s">
        <v>1220</v>
      </c>
      <c r="VJF34" s="786" t="s">
        <v>510</v>
      </c>
      <c r="VJG34" s="787"/>
      <c r="VJH34" s="788"/>
      <c r="VJI34" s="789"/>
      <c r="VJJ34" s="789"/>
      <c r="VJK34" s="790"/>
      <c r="VJL34" s="787"/>
      <c r="VJM34" s="660" t="s">
        <v>1220</v>
      </c>
      <c r="VJN34" s="786" t="s">
        <v>510</v>
      </c>
      <c r="VJO34" s="787"/>
      <c r="VJP34" s="788"/>
      <c r="VJQ34" s="789"/>
      <c r="VJR34" s="789"/>
      <c r="VJS34" s="790"/>
      <c r="VJT34" s="787"/>
      <c r="VJU34" s="660" t="s">
        <v>1220</v>
      </c>
      <c r="VJV34" s="786" t="s">
        <v>510</v>
      </c>
      <c r="VJW34" s="787"/>
      <c r="VJX34" s="788"/>
      <c r="VJY34" s="789"/>
      <c r="VJZ34" s="789"/>
      <c r="VKA34" s="790"/>
      <c r="VKB34" s="787"/>
      <c r="VKC34" s="660" t="s">
        <v>1220</v>
      </c>
      <c r="VKD34" s="786" t="s">
        <v>510</v>
      </c>
      <c r="VKE34" s="787"/>
      <c r="VKF34" s="788"/>
      <c r="VKG34" s="789"/>
      <c r="VKH34" s="789"/>
      <c r="VKI34" s="790"/>
      <c r="VKJ34" s="787"/>
      <c r="VKK34" s="660" t="s">
        <v>1220</v>
      </c>
      <c r="VKL34" s="786" t="s">
        <v>510</v>
      </c>
      <c r="VKM34" s="787"/>
      <c r="VKN34" s="788"/>
      <c r="VKO34" s="789"/>
      <c r="VKP34" s="789"/>
      <c r="VKQ34" s="790"/>
      <c r="VKR34" s="787"/>
      <c r="VKS34" s="660" t="s">
        <v>1220</v>
      </c>
      <c r="VKT34" s="786" t="s">
        <v>510</v>
      </c>
      <c r="VKU34" s="787"/>
      <c r="VKV34" s="788"/>
      <c r="VKW34" s="789"/>
      <c r="VKX34" s="789"/>
      <c r="VKY34" s="790"/>
      <c r="VKZ34" s="787"/>
      <c r="VLA34" s="660" t="s">
        <v>1220</v>
      </c>
      <c r="VLB34" s="786" t="s">
        <v>510</v>
      </c>
      <c r="VLC34" s="787"/>
      <c r="VLD34" s="788"/>
      <c r="VLE34" s="789"/>
      <c r="VLF34" s="789"/>
      <c r="VLG34" s="790"/>
      <c r="VLH34" s="787"/>
      <c r="VLI34" s="660" t="s">
        <v>1220</v>
      </c>
      <c r="VLJ34" s="786" t="s">
        <v>510</v>
      </c>
      <c r="VLK34" s="787"/>
      <c r="VLL34" s="788"/>
      <c r="VLM34" s="789"/>
      <c r="VLN34" s="789"/>
      <c r="VLO34" s="790"/>
      <c r="VLP34" s="787"/>
      <c r="VLQ34" s="660" t="s">
        <v>1220</v>
      </c>
      <c r="VLR34" s="786" t="s">
        <v>510</v>
      </c>
      <c r="VLS34" s="787"/>
      <c r="VLT34" s="788"/>
      <c r="VLU34" s="789"/>
      <c r="VLV34" s="789"/>
      <c r="VLW34" s="790"/>
      <c r="VLX34" s="787"/>
      <c r="VLY34" s="660" t="s">
        <v>1220</v>
      </c>
      <c r="VLZ34" s="786" t="s">
        <v>510</v>
      </c>
      <c r="VMA34" s="787"/>
      <c r="VMB34" s="788"/>
      <c r="VMC34" s="789"/>
      <c r="VMD34" s="789"/>
      <c r="VME34" s="790"/>
      <c r="VMF34" s="787"/>
      <c r="VMG34" s="660" t="s">
        <v>1220</v>
      </c>
      <c r="VMH34" s="786" t="s">
        <v>510</v>
      </c>
      <c r="VMI34" s="787"/>
      <c r="VMJ34" s="788"/>
      <c r="VMK34" s="789"/>
      <c r="VML34" s="789"/>
      <c r="VMM34" s="790"/>
      <c r="VMN34" s="787"/>
      <c r="VMO34" s="660" t="s">
        <v>1220</v>
      </c>
      <c r="VMP34" s="786" t="s">
        <v>510</v>
      </c>
      <c r="VMQ34" s="787"/>
      <c r="VMR34" s="788"/>
      <c r="VMS34" s="789"/>
      <c r="VMT34" s="789"/>
      <c r="VMU34" s="790"/>
      <c r="VMV34" s="787"/>
      <c r="VMW34" s="660" t="s">
        <v>1220</v>
      </c>
      <c r="VMX34" s="786" t="s">
        <v>510</v>
      </c>
      <c r="VMY34" s="787"/>
      <c r="VMZ34" s="788"/>
      <c r="VNA34" s="789"/>
      <c r="VNB34" s="789"/>
      <c r="VNC34" s="790"/>
      <c r="VND34" s="787"/>
      <c r="VNE34" s="660" t="s">
        <v>1220</v>
      </c>
      <c r="VNF34" s="786" t="s">
        <v>510</v>
      </c>
      <c r="VNG34" s="787"/>
      <c r="VNH34" s="788"/>
      <c r="VNI34" s="789"/>
      <c r="VNJ34" s="789"/>
      <c r="VNK34" s="790"/>
      <c r="VNL34" s="787"/>
      <c r="VNM34" s="660" t="s">
        <v>1220</v>
      </c>
      <c r="VNN34" s="786" t="s">
        <v>510</v>
      </c>
      <c r="VNO34" s="787"/>
      <c r="VNP34" s="788"/>
      <c r="VNQ34" s="789"/>
      <c r="VNR34" s="789"/>
      <c r="VNS34" s="790"/>
      <c r="VNT34" s="787"/>
      <c r="VNU34" s="660" t="s">
        <v>1220</v>
      </c>
      <c r="VNV34" s="786" t="s">
        <v>510</v>
      </c>
      <c r="VNW34" s="787"/>
      <c r="VNX34" s="788"/>
      <c r="VNY34" s="789"/>
      <c r="VNZ34" s="789"/>
      <c r="VOA34" s="790"/>
      <c r="VOB34" s="787"/>
      <c r="VOC34" s="660" t="s">
        <v>1220</v>
      </c>
      <c r="VOD34" s="786" t="s">
        <v>510</v>
      </c>
      <c r="VOE34" s="787"/>
      <c r="VOF34" s="788"/>
      <c r="VOG34" s="789"/>
      <c r="VOH34" s="789"/>
      <c r="VOI34" s="790"/>
      <c r="VOJ34" s="787"/>
      <c r="VOK34" s="660" t="s">
        <v>1220</v>
      </c>
      <c r="VOL34" s="786" t="s">
        <v>510</v>
      </c>
      <c r="VOM34" s="787"/>
      <c r="VON34" s="788"/>
      <c r="VOO34" s="789"/>
      <c r="VOP34" s="789"/>
      <c r="VOQ34" s="790"/>
      <c r="VOR34" s="787"/>
      <c r="VOS34" s="660" t="s">
        <v>1220</v>
      </c>
      <c r="VOT34" s="786" t="s">
        <v>510</v>
      </c>
      <c r="VOU34" s="787"/>
      <c r="VOV34" s="788"/>
      <c r="VOW34" s="789"/>
      <c r="VOX34" s="789"/>
      <c r="VOY34" s="790"/>
      <c r="VOZ34" s="787"/>
      <c r="VPA34" s="660" t="s">
        <v>1220</v>
      </c>
      <c r="VPB34" s="786" t="s">
        <v>510</v>
      </c>
      <c r="VPC34" s="787"/>
      <c r="VPD34" s="788"/>
      <c r="VPE34" s="789"/>
      <c r="VPF34" s="789"/>
      <c r="VPG34" s="790"/>
      <c r="VPH34" s="787"/>
      <c r="VPI34" s="660" t="s">
        <v>1220</v>
      </c>
      <c r="VPJ34" s="786" t="s">
        <v>510</v>
      </c>
      <c r="VPK34" s="787"/>
      <c r="VPL34" s="788"/>
      <c r="VPM34" s="789"/>
      <c r="VPN34" s="789"/>
      <c r="VPO34" s="790"/>
      <c r="VPP34" s="787"/>
      <c r="VPQ34" s="660" t="s">
        <v>1220</v>
      </c>
      <c r="VPR34" s="786" t="s">
        <v>510</v>
      </c>
      <c r="VPS34" s="787"/>
      <c r="VPT34" s="788"/>
      <c r="VPU34" s="789"/>
      <c r="VPV34" s="789"/>
      <c r="VPW34" s="790"/>
      <c r="VPX34" s="787"/>
      <c r="VPY34" s="660" t="s">
        <v>1220</v>
      </c>
      <c r="VPZ34" s="786" t="s">
        <v>510</v>
      </c>
      <c r="VQA34" s="787"/>
      <c r="VQB34" s="788"/>
      <c r="VQC34" s="789"/>
      <c r="VQD34" s="789"/>
      <c r="VQE34" s="790"/>
      <c r="VQF34" s="787"/>
      <c r="VQG34" s="660" t="s">
        <v>1220</v>
      </c>
      <c r="VQH34" s="786" t="s">
        <v>510</v>
      </c>
      <c r="VQI34" s="787"/>
      <c r="VQJ34" s="788"/>
      <c r="VQK34" s="789"/>
      <c r="VQL34" s="789"/>
      <c r="VQM34" s="790"/>
      <c r="VQN34" s="787"/>
      <c r="VQO34" s="660" t="s">
        <v>1220</v>
      </c>
      <c r="VQP34" s="786" t="s">
        <v>510</v>
      </c>
      <c r="VQQ34" s="787"/>
      <c r="VQR34" s="788"/>
      <c r="VQS34" s="789"/>
      <c r="VQT34" s="789"/>
      <c r="VQU34" s="790"/>
      <c r="VQV34" s="787"/>
      <c r="VQW34" s="660" t="s">
        <v>1220</v>
      </c>
      <c r="VQX34" s="786" t="s">
        <v>510</v>
      </c>
      <c r="VQY34" s="787"/>
      <c r="VQZ34" s="788"/>
      <c r="VRA34" s="789"/>
      <c r="VRB34" s="789"/>
      <c r="VRC34" s="790"/>
      <c r="VRD34" s="787"/>
      <c r="VRE34" s="660" t="s">
        <v>1220</v>
      </c>
      <c r="VRF34" s="786" t="s">
        <v>510</v>
      </c>
      <c r="VRG34" s="787"/>
      <c r="VRH34" s="788"/>
      <c r="VRI34" s="789"/>
      <c r="VRJ34" s="789"/>
      <c r="VRK34" s="790"/>
      <c r="VRL34" s="787"/>
      <c r="VRM34" s="660" t="s">
        <v>1220</v>
      </c>
      <c r="VRN34" s="786" t="s">
        <v>510</v>
      </c>
      <c r="VRO34" s="787"/>
      <c r="VRP34" s="788"/>
      <c r="VRQ34" s="789"/>
      <c r="VRR34" s="789"/>
      <c r="VRS34" s="790"/>
      <c r="VRT34" s="787"/>
      <c r="VRU34" s="660" t="s">
        <v>1220</v>
      </c>
      <c r="VRV34" s="786" t="s">
        <v>510</v>
      </c>
      <c r="VRW34" s="787"/>
      <c r="VRX34" s="788"/>
      <c r="VRY34" s="789"/>
      <c r="VRZ34" s="789"/>
      <c r="VSA34" s="790"/>
      <c r="VSB34" s="787"/>
      <c r="VSC34" s="660" t="s">
        <v>1220</v>
      </c>
      <c r="VSD34" s="786" t="s">
        <v>510</v>
      </c>
      <c r="VSE34" s="787"/>
      <c r="VSF34" s="788"/>
      <c r="VSG34" s="789"/>
      <c r="VSH34" s="789"/>
      <c r="VSI34" s="790"/>
      <c r="VSJ34" s="787"/>
      <c r="VSK34" s="660" t="s">
        <v>1220</v>
      </c>
      <c r="VSL34" s="786" t="s">
        <v>510</v>
      </c>
      <c r="VSM34" s="787"/>
      <c r="VSN34" s="788"/>
      <c r="VSO34" s="789"/>
      <c r="VSP34" s="789"/>
      <c r="VSQ34" s="790"/>
      <c r="VSR34" s="787"/>
      <c r="VSS34" s="660" t="s">
        <v>1220</v>
      </c>
      <c r="VST34" s="786" t="s">
        <v>510</v>
      </c>
      <c r="VSU34" s="787"/>
      <c r="VSV34" s="788"/>
      <c r="VSW34" s="789"/>
      <c r="VSX34" s="789"/>
      <c r="VSY34" s="790"/>
      <c r="VSZ34" s="787"/>
      <c r="VTA34" s="660" t="s">
        <v>1220</v>
      </c>
      <c r="VTB34" s="786" t="s">
        <v>510</v>
      </c>
      <c r="VTC34" s="787"/>
      <c r="VTD34" s="788"/>
      <c r="VTE34" s="789"/>
      <c r="VTF34" s="789"/>
      <c r="VTG34" s="790"/>
      <c r="VTH34" s="787"/>
      <c r="VTI34" s="660" t="s">
        <v>1220</v>
      </c>
      <c r="VTJ34" s="786" t="s">
        <v>510</v>
      </c>
      <c r="VTK34" s="787"/>
      <c r="VTL34" s="788"/>
      <c r="VTM34" s="789"/>
      <c r="VTN34" s="789"/>
      <c r="VTO34" s="790"/>
      <c r="VTP34" s="787"/>
      <c r="VTQ34" s="660" t="s">
        <v>1220</v>
      </c>
      <c r="VTR34" s="786" t="s">
        <v>510</v>
      </c>
      <c r="VTS34" s="787"/>
      <c r="VTT34" s="788"/>
      <c r="VTU34" s="789"/>
      <c r="VTV34" s="789"/>
      <c r="VTW34" s="790"/>
      <c r="VTX34" s="787"/>
      <c r="VTY34" s="660" t="s">
        <v>1220</v>
      </c>
      <c r="VTZ34" s="786" t="s">
        <v>510</v>
      </c>
      <c r="VUA34" s="787"/>
      <c r="VUB34" s="788"/>
      <c r="VUC34" s="789"/>
      <c r="VUD34" s="789"/>
      <c r="VUE34" s="790"/>
      <c r="VUF34" s="787"/>
      <c r="VUG34" s="660" t="s">
        <v>1220</v>
      </c>
      <c r="VUH34" s="786" t="s">
        <v>510</v>
      </c>
      <c r="VUI34" s="787"/>
      <c r="VUJ34" s="788"/>
      <c r="VUK34" s="789"/>
      <c r="VUL34" s="789"/>
      <c r="VUM34" s="790"/>
      <c r="VUN34" s="787"/>
      <c r="VUO34" s="660" t="s">
        <v>1220</v>
      </c>
      <c r="VUP34" s="786" t="s">
        <v>510</v>
      </c>
      <c r="VUQ34" s="787"/>
      <c r="VUR34" s="788"/>
      <c r="VUS34" s="789"/>
      <c r="VUT34" s="789"/>
      <c r="VUU34" s="790"/>
      <c r="VUV34" s="787"/>
      <c r="VUW34" s="660" t="s">
        <v>1220</v>
      </c>
      <c r="VUX34" s="786" t="s">
        <v>510</v>
      </c>
      <c r="VUY34" s="787"/>
      <c r="VUZ34" s="788"/>
      <c r="VVA34" s="789"/>
      <c r="VVB34" s="789"/>
      <c r="VVC34" s="790"/>
      <c r="VVD34" s="787"/>
      <c r="VVE34" s="660" t="s">
        <v>1220</v>
      </c>
      <c r="VVF34" s="786" t="s">
        <v>510</v>
      </c>
      <c r="VVG34" s="787"/>
      <c r="VVH34" s="788"/>
      <c r="VVI34" s="789"/>
      <c r="VVJ34" s="789"/>
      <c r="VVK34" s="790"/>
      <c r="VVL34" s="787"/>
      <c r="VVM34" s="660" t="s">
        <v>1220</v>
      </c>
      <c r="VVN34" s="786" t="s">
        <v>510</v>
      </c>
      <c r="VVO34" s="787"/>
      <c r="VVP34" s="788"/>
      <c r="VVQ34" s="789"/>
      <c r="VVR34" s="789"/>
      <c r="VVS34" s="790"/>
      <c r="VVT34" s="787"/>
      <c r="VVU34" s="660" t="s">
        <v>1220</v>
      </c>
      <c r="VVV34" s="786" t="s">
        <v>510</v>
      </c>
      <c r="VVW34" s="787"/>
      <c r="VVX34" s="788"/>
      <c r="VVY34" s="789"/>
      <c r="VVZ34" s="789"/>
      <c r="VWA34" s="790"/>
      <c r="VWB34" s="787"/>
      <c r="VWC34" s="660" t="s">
        <v>1220</v>
      </c>
      <c r="VWD34" s="786" t="s">
        <v>510</v>
      </c>
      <c r="VWE34" s="787"/>
      <c r="VWF34" s="788"/>
      <c r="VWG34" s="789"/>
      <c r="VWH34" s="789"/>
      <c r="VWI34" s="790"/>
      <c r="VWJ34" s="787"/>
      <c r="VWK34" s="660" t="s">
        <v>1220</v>
      </c>
      <c r="VWL34" s="786" t="s">
        <v>510</v>
      </c>
      <c r="VWM34" s="787"/>
      <c r="VWN34" s="788"/>
      <c r="VWO34" s="789"/>
      <c r="VWP34" s="789"/>
      <c r="VWQ34" s="790"/>
      <c r="VWR34" s="787"/>
      <c r="VWS34" s="660" t="s">
        <v>1220</v>
      </c>
      <c r="VWT34" s="786" t="s">
        <v>510</v>
      </c>
      <c r="VWU34" s="787"/>
      <c r="VWV34" s="788"/>
      <c r="VWW34" s="789"/>
      <c r="VWX34" s="789"/>
      <c r="VWY34" s="790"/>
      <c r="VWZ34" s="787"/>
      <c r="VXA34" s="660" t="s">
        <v>1220</v>
      </c>
      <c r="VXB34" s="786" t="s">
        <v>510</v>
      </c>
      <c r="VXC34" s="787"/>
      <c r="VXD34" s="788"/>
      <c r="VXE34" s="789"/>
      <c r="VXF34" s="789"/>
      <c r="VXG34" s="790"/>
      <c r="VXH34" s="787"/>
      <c r="VXI34" s="660" t="s">
        <v>1220</v>
      </c>
      <c r="VXJ34" s="786" t="s">
        <v>510</v>
      </c>
      <c r="VXK34" s="787"/>
      <c r="VXL34" s="788"/>
      <c r="VXM34" s="789"/>
      <c r="VXN34" s="789"/>
      <c r="VXO34" s="790"/>
      <c r="VXP34" s="787"/>
      <c r="VXQ34" s="660" t="s">
        <v>1220</v>
      </c>
      <c r="VXR34" s="786" t="s">
        <v>510</v>
      </c>
      <c r="VXS34" s="787"/>
      <c r="VXT34" s="788"/>
      <c r="VXU34" s="789"/>
      <c r="VXV34" s="789"/>
      <c r="VXW34" s="790"/>
      <c r="VXX34" s="787"/>
      <c r="VXY34" s="660" t="s">
        <v>1220</v>
      </c>
      <c r="VXZ34" s="786" t="s">
        <v>510</v>
      </c>
      <c r="VYA34" s="787"/>
      <c r="VYB34" s="788"/>
      <c r="VYC34" s="789"/>
      <c r="VYD34" s="789"/>
      <c r="VYE34" s="790"/>
      <c r="VYF34" s="787"/>
      <c r="VYG34" s="660" t="s">
        <v>1220</v>
      </c>
      <c r="VYH34" s="786" t="s">
        <v>510</v>
      </c>
      <c r="VYI34" s="787"/>
      <c r="VYJ34" s="788"/>
      <c r="VYK34" s="789"/>
      <c r="VYL34" s="789"/>
      <c r="VYM34" s="790"/>
      <c r="VYN34" s="787"/>
      <c r="VYO34" s="660" t="s">
        <v>1220</v>
      </c>
      <c r="VYP34" s="786" t="s">
        <v>510</v>
      </c>
      <c r="VYQ34" s="787"/>
      <c r="VYR34" s="788"/>
      <c r="VYS34" s="789"/>
      <c r="VYT34" s="789"/>
      <c r="VYU34" s="790"/>
      <c r="VYV34" s="787"/>
      <c r="VYW34" s="660" t="s">
        <v>1220</v>
      </c>
      <c r="VYX34" s="786" t="s">
        <v>510</v>
      </c>
      <c r="VYY34" s="787"/>
      <c r="VYZ34" s="788"/>
      <c r="VZA34" s="789"/>
      <c r="VZB34" s="789"/>
      <c r="VZC34" s="790"/>
      <c r="VZD34" s="787"/>
      <c r="VZE34" s="660" t="s">
        <v>1220</v>
      </c>
      <c r="VZF34" s="786" t="s">
        <v>510</v>
      </c>
      <c r="VZG34" s="787"/>
      <c r="VZH34" s="788"/>
      <c r="VZI34" s="789"/>
      <c r="VZJ34" s="789"/>
      <c r="VZK34" s="790"/>
      <c r="VZL34" s="787"/>
      <c r="VZM34" s="660" t="s">
        <v>1220</v>
      </c>
      <c r="VZN34" s="786" t="s">
        <v>510</v>
      </c>
      <c r="VZO34" s="787"/>
      <c r="VZP34" s="788"/>
      <c r="VZQ34" s="789"/>
      <c r="VZR34" s="789"/>
      <c r="VZS34" s="790"/>
      <c r="VZT34" s="787"/>
      <c r="VZU34" s="660" t="s">
        <v>1220</v>
      </c>
      <c r="VZV34" s="786" t="s">
        <v>510</v>
      </c>
      <c r="VZW34" s="787"/>
      <c r="VZX34" s="788"/>
      <c r="VZY34" s="789"/>
      <c r="VZZ34" s="789"/>
      <c r="WAA34" s="790"/>
      <c r="WAB34" s="787"/>
      <c r="WAC34" s="660" t="s">
        <v>1220</v>
      </c>
      <c r="WAD34" s="786" t="s">
        <v>510</v>
      </c>
      <c r="WAE34" s="787"/>
      <c r="WAF34" s="788"/>
      <c r="WAG34" s="789"/>
      <c r="WAH34" s="789"/>
      <c r="WAI34" s="790"/>
      <c r="WAJ34" s="787"/>
      <c r="WAK34" s="660" t="s">
        <v>1220</v>
      </c>
      <c r="WAL34" s="786" t="s">
        <v>510</v>
      </c>
      <c r="WAM34" s="787"/>
      <c r="WAN34" s="788"/>
      <c r="WAO34" s="789"/>
      <c r="WAP34" s="789"/>
      <c r="WAQ34" s="790"/>
      <c r="WAR34" s="787"/>
      <c r="WAS34" s="660" t="s">
        <v>1220</v>
      </c>
      <c r="WAT34" s="786" t="s">
        <v>510</v>
      </c>
      <c r="WAU34" s="787"/>
      <c r="WAV34" s="788"/>
      <c r="WAW34" s="789"/>
      <c r="WAX34" s="789"/>
      <c r="WAY34" s="790"/>
      <c r="WAZ34" s="787"/>
      <c r="WBA34" s="660" t="s">
        <v>1220</v>
      </c>
      <c r="WBB34" s="786" t="s">
        <v>510</v>
      </c>
      <c r="WBC34" s="787"/>
      <c r="WBD34" s="788"/>
      <c r="WBE34" s="789"/>
      <c r="WBF34" s="789"/>
      <c r="WBG34" s="790"/>
      <c r="WBH34" s="787"/>
      <c r="WBI34" s="660" t="s">
        <v>1220</v>
      </c>
      <c r="WBJ34" s="786" t="s">
        <v>510</v>
      </c>
      <c r="WBK34" s="787"/>
      <c r="WBL34" s="788"/>
      <c r="WBM34" s="789"/>
      <c r="WBN34" s="789"/>
      <c r="WBO34" s="790"/>
      <c r="WBP34" s="787"/>
      <c r="WBQ34" s="660" t="s">
        <v>1220</v>
      </c>
      <c r="WBR34" s="786" t="s">
        <v>510</v>
      </c>
      <c r="WBS34" s="787"/>
      <c r="WBT34" s="788"/>
      <c r="WBU34" s="789"/>
      <c r="WBV34" s="789"/>
      <c r="WBW34" s="790"/>
      <c r="WBX34" s="787"/>
      <c r="WBY34" s="660" t="s">
        <v>1220</v>
      </c>
      <c r="WBZ34" s="786" t="s">
        <v>510</v>
      </c>
      <c r="WCA34" s="787"/>
      <c r="WCB34" s="788"/>
      <c r="WCC34" s="789"/>
      <c r="WCD34" s="789"/>
      <c r="WCE34" s="790"/>
      <c r="WCF34" s="787"/>
      <c r="WCG34" s="660" t="s">
        <v>1220</v>
      </c>
      <c r="WCH34" s="786" t="s">
        <v>510</v>
      </c>
      <c r="WCI34" s="787"/>
      <c r="WCJ34" s="788"/>
      <c r="WCK34" s="789"/>
      <c r="WCL34" s="789"/>
      <c r="WCM34" s="790"/>
      <c r="WCN34" s="787"/>
      <c r="WCO34" s="660" t="s">
        <v>1220</v>
      </c>
      <c r="WCP34" s="786" t="s">
        <v>510</v>
      </c>
      <c r="WCQ34" s="787"/>
      <c r="WCR34" s="788"/>
      <c r="WCS34" s="789"/>
      <c r="WCT34" s="789"/>
      <c r="WCU34" s="790"/>
      <c r="WCV34" s="787"/>
      <c r="WCW34" s="660" t="s">
        <v>1220</v>
      </c>
      <c r="WCX34" s="786" t="s">
        <v>510</v>
      </c>
      <c r="WCY34" s="787"/>
      <c r="WCZ34" s="788"/>
      <c r="WDA34" s="789"/>
      <c r="WDB34" s="789"/>
      <c r="WDC34" s="790"/>
      <c r="WDD34" s="787"/>
      <c r="WDE34" s="660" t="s">
        <v>1220</v>
      </c>
      <c r="WDF34" s="786" t="s">
        <v>510</v>
      </c>
      <c r="WDG34" s="787"/>
      <c r="WDH34" s="788"/>
      <c r="WDI34" s="789"/>
      <c r="WDJ34" s="789"/>
      <c r="WDK34" s="790"/>
      <c r="WDL34" s="787"/>
      <c r="WDM34" s="660" t="s">
        <v>1220</v>
      </c>
      <c r="WDN34" s="786" t="s">
        <v>510</v>
      </c>
      <c r="WDO34" s="787"/>
      <c r="WDP34" s="788"/>
      <c r="WDQ34" s="789"/>
      <c r="WDR34" s="789"/>
      <c r="WDS34" s="790"/>
      <c r="WDT34" s="787"/>
      <c r="WDU34" s="660" t="s">
        <v>1220</v>
      </c>
      <c r="WDV34" s="786" t="s">
        <v>510</v>
      </c>
      <c r="WDW34" s="787"/>
      <c r="WDX34" s="788"/>
      <c r="WDY34" s="789"/>
      <c r="WDZ34" s="789"/>
      <c r="WEA34" s="790"/>
      <c r="WEB34" s="787"/>
      <c r="WEC34" s="660" t="s">
        <v>1220</v>
      </c>
      <c r="WED34" s="786" t="s">
        <v>510</v>
      </c>
      <c r="WEE34" s="787"/>
      <c r="WEF34" s="788"/>
      <c r="WEG34" s="789"/>
      <c r="WEH34" s="789"/>
      <c r="WEI34" s="790"/>
      <c r="WEJ34" s="787"/>
      <c r="WEK34" s="660" t="s">
        <v>1220</v>
      </c>
      <c r="WEL34" s="786" t="s">
        <v>510</v>
      </c>
      <c r="WEM34" s="787"/>
      <c r="WEN34" s="788"/>
      <c r="WEO34" s="789"/>
      <c r="WEP34" s="789"/>
      <c r="WEQ34" s="790"/>
      <c r="WER34" s="787"/>
      <c r="WES34" s="660" t="s">
        <v>1220</v>
      </c>
      <c r="WET34" s="786" t="s">
        <v>510</v>
      </c>
      <c r="WEU34" s="787"/>
      <c r="WEV34" s="788"/>
      <c r="WEW34" s="789"/>
      <c r="WEX34" s="789"/>
      <c r="WEY34" s="790"/>
      <c r="WEZ34" s="787"/>
      <c r="WFA34" s="660" t="s">
        <v>1220</v>
      </c>
      <c r="WFB34" s="786" t="s">
        <v>510</v>
      </c>
      <c r="WFC34" s="787"/>
      <c r="WFD34" s="788"/>
      <c r="WFE34" s="789"/>
      <c r="WFF34" s="789"/>
      <c r="WFG34" s="790"/>
      <c r="WFH34" s="787"/>
      <c r="WFI34" s="660" t="s">
        <v>1220</v>
      </c>
      <c r="WFJ34" s="786" t="s">
        <v>510</v>
      </c>
      <c r="WFK34" s="787"/>
      <c r="WFL34" s="788"/>
      <c r="WFM34" s="789"/>
      <c r="WFN34" s="789"/>
      <c r="WFO34" s="790"/>
      <c r="WFP34" s="787"/>
      <c r="WFQ34" s="660" t="s">
        <v>1220</v>
      </c>
      <c r="WFR34" s="786" t="s">
        <v>510</v>
      </c>
      <c r="WFS34" s="787"/>
      <c r="WFT34" s="788"/>
      <c r="WFU34" s="789"/>
      <c r="WFV34" s="789"/>
      <c r="WFW34" s="790"/>
      <c r="WFX34" s="787"/>
      <c r="WFY34" s="660" t="s">
        <v>1220</v>
      </c>
      <c r="WFZ34" s="786" t="s">
        <v>510</v>
      </c>
      <c r="WGA34" s="787"/>
      <c r="WGB34" s="788"/>
      <c r="WGC34" s="789"/>
      <c r="WGD34" s="789"/>
      <c r="WGE34" s="790"/>
      <c r="WGF34" s="787"/>
      <c r="WGG34" s="660" t="s">
        <v>1220</v>
      </c>
      <c r="WGH34" s="786" t="s">
        <v>510</v>
      </c>
      <c r="WGI34" s="787"/>
      <c r="WGJ34" s="788"/>
      <c r="WGK34" s="789"/>
      <c r="WGL34" s="789"/>
      <c r="WGM34" s="790"/>
      <c r="WGN34" s="787"/>
      <c r="WGO34" s="660" t="s">
        <v>1220</v>
      </c>
      <c r="WGP34" s="786" t="s">
        <v>510</v>
      </c>
      <c r="WGQ34" s="787"/>
      <c r="WGR34" s="788"/>
      <c r="WGS34" s="789"/>
      <c r="WGT34" s="789"/>
      <c r="WGU34" s="790"/>
      <c r="WGV34" s="787"/>
      <c r="WGW34" s="660" t="s">
        <v>1220</v>
      </c>
      <c r="WGX34" s="786" t="s">
        <v>510</v>
      </c>
      <c r="WGY34" s="787"/>
      <c r="WGZ34" s="788"/>
      <c r="WHA34" s="789"/>
      <c r="WHB34" s="789"/>
      <c r="WHC34" s="790"/>
      <c r="WHD34" s="787"/>
      <c r="WHE34" s="660" t="s">
        <v>1220</v>
      </c>
      <c r="WHF34" s="786" t="s">
        <v>510</v>
      </c>
      <c r="WHG34" s="787"/>
      <c r="WHH34" s="788"/>
      <c r="WHI34" s="789"/>
      <c r="WHJ34" s="789"/>
      <c r="WHK34" s="790"/>
      <c r="WHL34" s="787"/>
      <c r="WHM34" s="660" t="s">
        <v>1220</v>
      </c>
      <c r="WHN34" s="786" t="s">
        <v>510</v>
      </c>
      <c r="WHO34" s="787"/>
      <c r="WHP34" s="788"/>
      <c r="WHQ34" s="789"/>
      <c r="WHR34" s="789"/>
      <c r="WHS34" s="790"/>
      <c r="WHT34" s="787"/>
      <c r="WHU34" s="660" t="s">
        <v>1220</v>
      </c>
      <c r="WHV34" s="786" t="s">
        <v>510</v>
      </c>
      <c r="WHW34" s="787"/>
      <c r="WHX34" s="788"/>
      <c r="WHY34" s="789"/>
      <c r="WHZ34" s="789"/>
      <c r="WIA34" s="790"/>
      <c r="WIB34" s="787"/>
      <c r="WIC34" s="660" t="s">
        <v>1220</v>
      </c>
      <c r="WID34" s="786" t="s">
        <v>510</v>
      </c>
      <c r="WIE34" s="787"/>
      <c r="WIF34" s="788"/>
      <c r="WIG34" s="789"/>
      <c r="WIH34" s="789"/>
      <c r="WII34" s="790"/>
      <c r="WIJ34" s="787"/>
      <c r="WIK34" s="660" t="s">
        <v>1220</v>
      </c>
      <c r="WIL34" s="786" t="s">
        <v>510</v>
      </c>
      <c r="WIM34" s="787"/>
      <c r="WIN34" s="788"/>
      <c r="WIO34" s="789"/>
      <c r="WIP34" s="789"/>
      <c r="WIQ34" s="790"/>
      <c r="WIR34" s="787"/>
      <c r="WIS34" s="660" t="s">
        <v>1220</v>
      </c>
      <c r="WIT34" s="786" t="s">
        <v>510</v>
      </c>
      <c r="WIU34" s="787"/>
      <c r="WIV34" s="788"/>
      <c r="WIW34" s="789"/>
      <c r="WIX34" s="789"/>
      <c r="WIY34" s="790"/>
      <c r="WIZ34" s="787"/>
      <c r="WJA34" s="660" t="s">
        <v>1220</v>
      </c>
      <c r="WJB34" s="786" t="s">
        <v>510</v>
      </c>
      <c r="WJC34" s="787"/>
      <c r="WJD34" s="788"/>
      <c r="WJE34" s="789"/>
      <c r="WJF34" s="789"/>
      <c r="WJG34" s="790"/>
      <c r="WJH34" s="787"/>
      <c r="WJI34" s="660" t="s">
        <v>1220</v>
      </c>
      <c r="WJJ34" s="786" t="s">
        <v>510</v>
      </c>
      <c r="WJK34" s="787"/>
      <c r="WJL34" s="788"/>
      <c r="WJM34" s="789"/>
      <c r="WJN34" s="789"/>
      <c r="WJO34" s="790"/>
      <c r="WJP34" s="787"/>
      <c r="WJQ34" s="660" t="s">
        <v>1220</v>
      </c>
      <c r="WJR34" s="786" t="s">
        <v>510</v>
      </c>
      <c r="WJS34" s="787"/>
      <c r="WJT34" s="788"/>
      <c r="WJU34" s="789"/>
      <c r="WJV34" s="789"/>
      <c r="WJW34" s="790"/>
      <c r="WJX34" s="787"/>
      <c r="WJY34" s="660" t="s">
        <v>1220</v>
      </c>
      <c r="WJZ34" s="786" t="s">
        <v>510</v>
      </c>
      <c r="WKA34" s="787"/>
      <c r="WKB34" s="788"/>
      <c r="WKC34" s="789"/>
      <c r="WKD34" s="789"/>
      <c r="WKE34" s="790"/>
      <c r="WKF34" s="787"/>
      <c r="WKG34" s="660" t="s">
        <v>1220</v>
      </c>
      <c r="WKH34" s="786" t="s">
        <v>510</v>
      </c>
      <c r="WKI34" s="787"/>
      <c r="WKJ34" s="788"/>
      <c r="WKK34" s="789"/>
      <c r="WKL34" s="789"/>
      <c r="WKM34" s="790"/>
      <c r="WKN34" s="787"/>
      <c r="WKO34" s="660" t="s">
        <v>1220</v>
      </c>
      <c r="WKP34" s="786" t="s">
        <v>510</v>
      </c>
      <c r="WKQ34" s="787"/>
      <c r="WKR34" s="788"/>
      <c r="WKS34" s="789"/>
      <c r="WKT34" s="789"/>
      <c r="WKU34" s="790"/>
      <c r="WKV34" s="787"/>
      <c r="WKW34" s="660" t="s">
        <v>1220</v>
      </c>
      <c r="WKX34" s="786" t="s">
        <v>510</v>
      </c>
      <c r="WKY34" s="787"/>
      <c r="WKZ34" s="788"/>
      <c r="WLA34" s="789"/>
      <c r="WLB34" s="789"/>
      <c r="WLC34" s="790"/>
      <c r="WLD34" s="787"/>
      <c r="WLE34" s="660" t="s">
        <v>1220</v>
      </c>
      <c r="WLF34" s="786" t="s">
        <v>510</v>
      </c>
      <c r="WLG34" s="787"/>
      <c r="WLH34" s="788"/>
      <c r="WLI34" s="789"/>
      <c r="WLJ34" s="789"/>
      <c r="WLK34" s="790"/>
      <c r="WLL34" s="787"/>
      <c r="WLM34" s="660" t="s">
        <v>1220</v>
      </c>
      <c r="WLN34" s="786" t="s">
        <v>510</v>
      </c>
      <c r="WLO34" s="787"/>
      <c r="WLP34" s="788"/>
      <c r="WLQ34" s="789"/>
      <c r="WLR34" s="789"/>
      <c r="WLS34" s="790"/>
      <c r="WLT34" s="787"/>
      <c r="WLU34" s="660" t="s">
        <v>1220</v>
      </c>
      <c r="WLV34" s="786" t="s">
        <v>510</v>
      </c>
      <c r="WLW34" s="787"/>
      <c r="WLX34" s="788"/>
      <c r="WLY34" s="789"/>
      <c r="WLZ34" s="789"/>
      <c r="WMA34" s="790"/>
      <c r="WMB34" s="787"/>
      <c r="WMC34" s="660" t="s">
        <v>1220</v>
      </c>
      <c r="WMD34" s="786" t="s">
        <v>510</v>
      </c>
      <c r="WME34" s="787"/>
      <c r="WMF34" s="788"/>
      <c r="WMG34" s="789"/>
      <c r="WMH34" s="789"/>
      <c r="WMI34" s="790"/>
      <c r="WMJ34" s="787"/>
      <c r="WMK34" s="660" t="s">
        <v>1220</v>
      </c>
      <c r="WML34" s="786" t="s">
        <v>510</v>
      </c>
      <c r="WMM34" s="787"/>
      <c r="WMN34" s="788"/>
      <c r="WMO34" s="789"/>
      <c r="WMP34" s="789"/>
      <c r="WMQ34" s="790"/>
      <c r="WMR34" s="787"/>
      <c r="WMS34" s="660" t="s">
        <v>1220</v>
      </c>
      <c r="WMT34" s="786" t="s">
        <v>510</v>
      </c>
      <c r="WMU34" s="787"/>
      <c r="WMV34" s="788"/>
      <c r="WMW34" s="789"/>
      <c r="WMX34" s="789"/>
      <c r="WMY34" s="790"/>
      <c r="WMZ34" s="787"/>
      <c r="WNA34" s="660" t="s">
        <v>1220</v>
      </c>
      <c r="WNB34" s="786" t="s">
        <v>510</v>
      </c>
      <c r="WNC34" s="787"/>
      <c r="WND34" s="788"/>
      <c r="WNE34" s="789"/>
      <c r="WNF34" s="789"/>
      <c r="WNG34" s="790"/>
      <c r="WNH34" s="787"/>
      <c r="WNI34" s="660" t="s">
        <v>1220</v>
      </c>
      <c r="WNJ34" s="786" t="s">
        <v>510</v>
      </c>
      <c r="WNK34" s="787"/>
      <c r="WNL34" s="788"/>
      <c r="WNM34" s="789"/>
      <c r="WNN34" s="789"/>
      <c r="WNO34" s="790"/>
      <c r="WNP34" s="787"/>
      <c r="WNQ34" s="660" t="s">
        <v>1220</v>
      </c>
      <c r="WNR34" s="786" t="s">
        <v>510</v>
      </c>
      <c r="WNS34" s="787"/>
      <c r="WNT34" s="788"/>
      <c r="WNU34" s="789"/>
      <c r="WNV34" s="789"/>
      <c r="WNW34" s="790"/>
      <c r="WNX34" s="787"/>
      <c r="WNY34" s="660" t="s">
        <v>1220</v>
      </c>
      <c r="WNZ34" s="786" t="s">
        <v>510</v>
      </c>
      <c r="WOA34" s="787"/>
      <c r="WOB34" s="788"/>
      <c r="WOC34" s="789"/>
      <c r="WOD34" s="789"/>
      <c r="WOE34" s="790"/>
      <c r="WOF34" s="787"/>
      <c r="WOG34" s="660" t="s">
        <v>1220</v>
      </c>
      <c r="WOH34" s="786" t="s">
        <v>510</v>
      </c>
      <c r="WOI34" s="787"/>
      <c r="WOJ34" s="788"/>
      <c r="WOK34" s="789"/>
      <c r="WOL34" s="789"/>
      <c r="WOM34" s="790"/>
      <c r="WON34" s="787"/>
      <c r="WOO34" s="660" t="s">
        <v>1220</v>
      </c>
      <c r="WOP34" s="786" t="s">
        <v>510</v>
      </c>
      <c r="WOQ34" s="787"/>
      <c r="WOR34" s="788"/>
      <c r="WOS34" s="789"/>
      <c r="WOT34" s="789"/>
      <c r="WOU34" s="790"/>
      <c r="WOV34" s="787"/>
      <c r="WOW34" s="660" t="s">
        <v>1220</v>
      </c>
      <c r="WOX34" s="786" t="s">
        <v>510</v>
      </c>
      <c r="WOY34" s="787"/>
      <c r="WOZ34" s="788"/>
      <c r="WPA34" s="789"/>
      <c r="WPB34" s="789"/>
      <c r="WPC34" s="790"/>
      <c r="WPD34" s="787"/>
      <c r="WPE34" s="660" t="s">
        <v>1220</v>
      </c>
      <c r="WPF34" s="786" t="s">
        <v>510</v>
      </c>
      <c r="WPG34" s="787"/>
      <c r="WPH34" s="788"/>
      <c r="WPI34" s="789"/>
      <c r="WPJ34" s="789"/>
      <c r="WPK34" s="790"/>
      <c r="WPL34" s="787"/>
      <c r="WPM34" s="660" t="s">
        <v>1220</v>
      </c>
      <c r="WPN34" s="786" t="s">
        <v>510</v>
      </c>
      <c r="WPO34" s="787"/>
      <c r="WPP34" s="788"/>
      <c r="WPQ34" s="789"/>
      <c r="WPR34" s="789"/>
      <c r="WPS34" s="790"/>
      <c r="WPT34" s="787"/>
      <c r="WPU34" s="660" t="s">
        <v>1220</v>
      </c>
      <c r="WPV34" s="786" t="s">
        <v>510</v>
      </c>
      <c r="WPW34" s="787"/>
      <c r="WPX34" s="788"/>
      <c r="WPY34" s="789"/>
      <c r="WPZ34" s="789"/>
      <c r="WQA34" s="790"/>
      <c r="WQB34" s="787"/>
      <c r="WQC34" s="660" t="s">
        <v>1220</v>
      </c>
      <c r="WQD34" s="786" t="s">
        <v>510</v>
      </c>
      <c r="WQE34" s="787"/>
      <c r="WQF34" s="788"/>
      <c r="WQG34" s="789"/>
      <c r="WQH34" s="789"/>
      <c r="WQI34" s="790"/>
      <c r="WQJ34" s="787"/>
      <c r="WQK34" s="660" t="s">
        <v>1220</v>
      </c>
      <c r="WQL34" s="786" t="s">
        <v>510</v>
      </c>
      <c r="WQM34" s="787"/>
      <c r="WQN34" s="788"/>
      <c r="WQO34" s="789"/>
      <c r="WQP34" s="789"/>
      <c r="WQQ34" s="790"/>
      <c r="WQR34" s="787"/>
      <c r="WQS34" s="660" t="s">
        <v>1220</v>
      </c>
      <c r="WQT34" s="786" t="s">
        <v>510</v>
      </c>
      <c r="WQU34" s="787"/>
      <c r="WQV34" s="788"/>
      <c r="WQW34" s="789"/>
      <c r="WQX34" s="789"/>
      <c r="WQY34" s="790"/>
      <c r="WQZ34" s="787"/>
      <c r="WRA34" s="660" t="s">
        <v>1220</v>
      </c>
      <c r="WRB34" s="786" t="s">
        <v>510</v>
      </c>
      <c r="WRC34" s="787"/>
      <c r="WRD34" s="788"/>
      <c r="WRE34" s="789"/>
      <c r="WRF34" s="789"/>
      <c r="WRG34" s="790"/>
      <c r="WRH34" s="787"/>
      <c r="WRI34" s="660" t="s">
        <v>1220</v>
      </c>
      <c r="WRJ34" s="786" t="s">
        <v>510</v>
      </c>
      <c r="WRK34" s="787"/>
      <c r="WRL34" s="788"/>
      <c r="WRM34" s="789"/>
      <c r="WRN34" s="789"/>
      <c r="WRO34" s="790"/>
      <c r="WRP34" s="787"/>
      <c r="WRQ34" s="660" t="s">
        <v>1220</v>
      </c>
      <c r="WRR34" s="786" t="s">
        <v>510</v>
      </c>
      <c r="WRS34" s="787"/>
      <c r="WRT34" s="788"/>
      <c r="WRU34" s="789"/>
      <c r="WRV34" s="789"/>
      <c r="WRW34" s="790"/>
      <c r="WRX34" s="787"/>
      <c r="WRY34" s="660" t="s">
        <v>1220</v>
      </c>
      <c r="WRZ34" s="786" t="s">
        <v>510</v>
      </c>
      <c r="WSA34" s="787"/>
      <c r="WSB34" s="788"/>
      <c r="WSC34" s="789"/>
      <c r="WSD34" s="789"/>
      <c r="WSE34" s="790"/>
      <c r="WSF34" s="787"/>
      <c r="WSG34" s="660" t="s">
        <v>1220</v>
      </c>
      <c r="WSH34" s="786" t="s">
        <v>510</v>
      </c>
      <c r="WSI34" s="787"/>
      <c r="WSJ34" s="788"/>
      <c r="WSK34" s="789"/>
      <c r="WSL34" s="789"/>
      <c r="WSM34" s="790"/>
      <c r="WSN34" s="787"/>
      <c r="WSO34" s="660" t="s">
        <v>1220</v>
      </c>
      <c r="WSP34" s="786" t="s">
        <v>510</v>
      </c>
      <c r="WSQ34" s="787"/>
      <c r="WSR34" s="788"/>
      <c r="WSS34" s="789"/>
      <c r="WST34" s="789"/>
      <c r="WSU34" s="790"/>
      <c r="WSV34" s="787"/>
      <c r="WSW34" s="660" t="s">
        <v>1220</v>
      </c>
      <c r="WSX34" s="786" t="s">
        <v>510</v>
      </c>
      <c r="WSY34" s="787"/>
      <c r="WSZ34" s="788"/>
      <c r="WTA34" s="789"/>
      <c r="WTB34" s="789"/>
      <c r="WTC34" s="790"/>
      <c r="WTD34" s="787"/>
      <c r="WTE34" s="660" t="s">
        <v>1220</v>
      </c>
      <c r="WTF34" s="786" t="s">
        <v>510</v>
      </c>
      <c r="WTG34" s="787"/>
      <c r="WTH34" s="788"/>
      <c r="WTI34" s="789"/>
      <c r="WTJ34" s="789"/>
      <c r="WTK34" s="790"/>
      <c r="WTL34" s="787"/>
      <c r="WTM34" s="660" t="s">
        <v>1220</v>
      </c>
      <c r="WTN34" s="786" t="s">
        <v>510</v>
      </c>
      <c r="WTO34" s="787"/>
      <c r="WTP34" s="788"/>
      <c r="WTQ34" s="789"/>
      <c r="WTR34" s="789"/>
      <c r="WTS34" s="790"/>
      <c r="WTT34" s="787"/>
      <c r="WTU34" s="660" t="s">
        <v>1220</v>
      </c>
      <c r="WTV34" s="786" t="s">
        <v>510</v>
      </c>
      <c r="WTW34" s="787"/>
      <c r="WTX34" s="788"/>
      <c r="WTY34" s="789"/>
      <c r="WTZ34" s="789"/>
      <c r="WUA34" s="790"/>
      <c r="WUB34" s="787"/>
      <c r="WUC34" s="660" t="s">
        <v>1220</v>
      </c>
      <c r="WUD34" s="786" t="s">
        <v>510</v>
      </c>
      <c r="WUE34" s="787"/>
      <c r="WUF34" s="788"/>
      <c r="WUG34" s="789"/>
      <c r="WUH34" s="789"/>
      <c r="WUI34" s="790"/>
      <c r="WUJ34" s="787"/>
      <c r="WUK34" s="660" t="s">
        <v>1220</v>
      </c>
      <c r="WUL34" s="786" t="s">
        <v>510</v>
      </c>
      <c r="WUM34" s="787"/>
      <c r="WUN34" s="788"/>
      <c r="WUO34" s="789"/>
      <c r="WUP34" s="789"/>
      <c r="WUQ34" s="790"/>
      <c r="WUR34" s="787"/>
      <c r="WUS34" s="660" t="s">
        <v>1220</v>
      </c>
      <c r="WUT34" s="786" t="s">
        <v>510</v>
      </c>
      <c r="WUU34" s="787"/>
      <c r="WUV34" s="788"/>
      <c r="WUW34" s="789"/>
      <c r="WUX34" s="789"/>
      <c r="WUY34" s="790"/>
      <c r="WUZ34" s="787"/>
      <c r="WVA34" s="660" t="s">
        <v>1220</v>
      </c>
      <c r="WVB34" s="786" t="s">
        <v>510</v>
      </c>
      <c r="WVC34" s="787"/>
      <c r="WVD34" s="788"/>
      <c r="WVE34" s="789"/>
      <c r="WVF34" s="789"/>
      <c r="WVG34" s="790"/>
      <c r="WVH34" s="787"/>
      <c r="WVI34" s="660" t="s">
        <v>1220</v>
      </c>
      <c r="WVJ34" s="786" t="s">
        <v>510</v>
      </c>
      <c r="WVK34" s="787"/>
      <c r="WVL34" s="788"/>
      <c r="WVM34" s="789"/>
      <c r="WVN34" s="789"/>
      <c r="WVO34" s="790"/>
      <c r="WVP34" s="787"/>
      <c r="WVQ34" s="660" t="s">
        <v>1220</v>
      </c>
      <c r="WVR34" s="786" t="s">
        <v>510</v>
      </c>
      <c r="WVS34" s="787"/>
      <c r="WVT34" s="788"/>
      <c r="WVU34" s="789"/>
      <c r="WVV34" s="789"/>
      <c r="WVW34" s="790"/>
      <c r="WVX34" s="787"/>
      <c r="WVY34" s="660" t="s">
        <v>1220</v>
      </c>
      <c r="WVZ34" s="786" t="s">
        <v>510</v>
      </c>
      <c r="WWA34" s="787"/>
      <c r="WWB34" s="788"/>
      <c r="WWC34" s="789"/>
      <c r="WWD34" s="789"/>
      <c r="WWE34" s="790"/>
      <c r="WWF34" s="787"/>
      <c r="WWG34" s="660" t="s">
        <v>1220</v>
      </c>
      <c r="WWH34" s="786" t="s">
        <v>510</v>
      </c>
      <c r="WWI34" s="787"/>
      <c r="WWJ34" s="788"/>
      <c r="WWK34" s="789"/>
      <c r="WWL34" s="789"/>
      <c r="WWM34" s="790"/>
      <c r="WWN34" s="787"/>
      <c r="WWO34" s="660" t="s">
        <v>1220</v>
      </c>
      <c r="WWP34" s="786" t="s">
        <v>510</v>
      </c>
      <c r="WWQ34" s="787"/>
      <c r="WWR34" s="788"/>
      <c r="WWS34" s="789"/>
      <c r="WWT34" s="789"/>
      <c r="WWU34" s="790"/>
      <c r="WWV34" s="787"/>
      <c r="WWW34" s="660" t="s">
        <v>1220</v>
      </c>
      <c r="WWX34" s="786" t="s">
        <v>510</v>
      </c>
      <c r="WWY34" s="787"/>
      <c r="WWZ34" s="788"/>
      <c r="WXA34" s="789"/>
      <c r="WXB34" s="789"/>
      <c r="WXC34" s="790"/>
      <c r="WXD34" s="787"/>
      <c r="WXE34" s="660" t="s">
        <v>1220</v>
      </c>
      <c r="WXF34" s="786" t="s">
        <v>510</v>
      </c>
      <c r="WXG34" s="787"/>
      <c r="WXH34" s="788"/>
      <c r="WXI34" s="789"/>
      <c r="WXJ34" s="789"/>
      <c r="WXK34" s="790"/>
      <c r="WXL34" s="787"/>
      <c r="WXM34" s="660" t="s">
        <v>1220</v>
      </c>
      <c r="WXN34" s="786" t="s">
        <v>510</v>
      </c>
      <c r="WXO34" s="787"/>
      <c r="WXP34" s="788"/>
      <c r="WXQ34" s="789"/>
      <c r="WXR34" s="789"/>
      <c r="WXS34" s="790"/>
      <c r="WXT34" s="787"/>
      <c r="WXU34" s="660" t="s">
        <v>1220</v>
      </c>
      <c r="WXV34" s="786" t="s">
        <v>510</v>
      </c>
      <c r="WXW34" s="787"/>
      <c r="WXX34" s="788"/>
      <c r="WXY34" s="789"/>
      <c r="WXZ34" s="789"/>
      <c r="WYA34" s="790"/>
      <c r="WYB34" s="787"/>
      <c r="WYC34" s="660" t="s">
        <v>1220</v>
      </c>
      <c r="WYD34" s="786" t="s">
        <v>510</v>
      </c>
      <c r="WYE34" s="787"/>
      <c r="WYF34" s="788"/>
      <c r="WYG34" s="789"/>
      <c r="WYH34" s="789"/>
      <c r="WYI34" s="790"/>
      <c r="WYJ34" s="787"/>
      <c r="WYK34" s="660" t="s">
        <v>1220</v>
      </c>
      <c r="WYL34" s="786" t="s">
        <v>510</v>
      </c>
      <c r="WYM34" s="787"/>
      <c r="WYN34" s="788"/>
      <c r="WYO34" s="789"/>
      <c r="WYP34" s="789"/>
      <c r="WYQ34" s="790"/>
      <c r="WYR34" s="787"/>
      <c r="WYS34" s="660" t="s">
        <v>1220</v>
      </c>
      <c r="WYT34" s="786" t="s">
        <v>510</v>
      </c>
      <c r="WYU34" s="787"/>
      <c r="WYV34" s="788"/>
      <c r="WYW34" s="789"/>
      <c r="WYX34" s="789"/>
      <c r="WYY34" s="790"/>
      <c r="WYZ34" s="787"/>
      <c r="WZA34" s="660" t="s">
        <v>1220</v>
      </c>
      <c r="WZB34" s="786" t="s">
        <v>510</v>
      </c>
      <c r="WZC34" s="787"/>
      <c r="WZD34" s="788"/>
      <c r="WZE34" s="789"/>
      <c r="WZF34" s="789"/>
      <c r="WZG34" s="790"/>
      <c r="WZH34" s="787"/>
      <c r="WZI34" s="660" t="s">
        <v>1220</v>
      </c>
      <c r="WZJ34" s="786" t="s">
        <v>510</v>
      </c>
      <c r="WZK34" s="787"/>
      <c r="WZL34" s="788"/>
      <c r="WZM34" s="789"/>
      <c r="WZN34" s="789"/>
      <c r="WZO34" s="790"/>
      <c r="WZP34" s="787"/>
      <c r="WZQ34" s="660" t="s">
        <v>1220</v>
      </c>
      <c r="WZR34" s="786" t="s">
        <v>510</v>
      </c>
      <c r="WZS34" s="787"/>
      <c r="WZT34" s="788"/>
      <c r="WZU34" s="789"/>
      <c r="WZV34" s="789"/>
      <c r="WZW34" s="790"/>
      <c r="WZX34" s="787"/>
      <c r="WZY34" s="660" t="s">
        <v>1220</v>
      </c>
      <c r="WZZ34" s="786" t="s">
        <v>510</v>
      </c>
      <c r="XAA34" s="787"/>
      <c r="XAB34" s="788"/>
      <c r="XAC34" s="789"/>
      <c r="XAD34" s="789"/>
      <c r="XAE34" s="790"/>
      <c r="XAF34" s="787"/>
      <c r="XAG34" s="660" t="s">
        <v>1220</v>
      </c>
      <c r="XAH34" s="786" t="s">
        <v>510</v>
      </c>
      <c r="XAI34" s="787"/>
      <c r="XAJ34" s="788"/>
      <c r="XAK34" s="789"/>
      <c r="XAL34" s="789"/>
      <c r="XAM34" s="790"/>
      <c r="XAN34" s="787"/>
      <c r="XAO34" s="660" t="s">
        <v>1220</v>
      </c>
      <c r="XAP34" s="786" t="s">
        <v>510</v>
      </c>
      <c r="XAQ34" s="787"/>
      <c r="XAR34" s="788"/>
      <c r="XAS34" s="789"/>
      <c r="XAT34" s="789"/>
      <c r="XAU34" s="790"/>
      <c r="XAV34" s="787"/>
      <c r="XAW34" s="660" t="s">
        <v>1220</v>
      </c>
      <c r="XAX34" s="786" t="s">
        <v>510</v>
      </c>
      <c r="XAY34" s="787"/>
      <c r="XAZ34" s="788"/>
      <c r="XBA34" s="789"/>
      <c r="XBB34" s="789"/>
      <c r="XBC34" s="790"/>
      <c r="XBD34" s="787"/>
      <c r="XBE34" s="660" t="s">
        <v>1220</v>
      </c>
      <c r="XBF34" s="786" t="s">
        <v>510</v>
      </c>
      <c r="XBG34" s="787"/>
      <c r="XBH34" s="788"/>
      <c r="XBI34" s="789"/>
      <c r="XBJ34" s="789"/>
      <c r="XBK34" s="790"/>
      <c r="XBL34" s="787"/>
      <c r="XBM34" s="660" t="s">
        <v>1220</v>
      </c>
      <c r="XBN34" s="786" t="s">
        <v>510</v>
      </c>
      <c r="XBO34" s="787"/>
      <c r="XBP34" s="788"/>
      <c r="XBQ34" s="789"/>
      <c r="XBR34" s="789"/>
      <c r="XBS34" s="790"/>
      <c r="XBT34" s="787"/>
      <c r="XBU34" s="660" t="s">
        <v>1220</v>
      </c>
      <c r="XBV34" s="786" t="s">
        <v>510</v>
      </c>
      <c r="XBW34" s="787"/>
      <c r="XBX34" s="788"/>
      <c r="XBY34" s="789"/>
      <c r="XBZ34" s="789"/>
      <c r="XCA34" s="790"/>
      <c r="XCB34" s="787"/>
      <c r="XCC34" s="660" t="s">
        <v>1220</v>
      </c>
      <c r="XCD34" s="786" t="s">
        <v>510</v>
      </c>
      <c r="XCE34" s="787"/>
      <c r="XCF34" s="788"/>
      <c r="XCG34" s="789"/>
      <c r="XCH34" s="789"/>
      <c r="XCI34" s="790"/>
      <c r="XCJ34" s="787"/>
      <c r="XCK34" s="660" t="s">
        <v>1220</v>
      </c>
      <c r="XCL34" s="786" t="s">
        <v>510</v>
      </c>
      <c r="XCM34" s="787"/>
      <c r="XCN34" s="788"/>
      <c r="XCO34" s="789"/>
      <c r="XCP34" s="789"/>
      <c r="XCQ34" s="790"/>
      <c r="XCR34" s="787"/>
      <c r="XCS34" s="660" t="s">
        <v>1220</v>
      </c>
      <c r="XCT34" s="786" t="s">
        <v>510</v>
      </c>
      <c r="XCU34" s="787"/>
      <c r="XCV34" s="788"/>
      <c r="XCW34" s="789"/>
      <c r="XCX34" s="789"/>
      <c r="XCY34" s="790"/>
      <c r="XCZ34" s="787"/>
      <c r="XDA34" s="660" t="s">
        <v>1220</v>
      </c>
      <c r="XDB34" s="786" t="s">
        <v>510</v>
      </c>
      <c r="XDC34" s="787"/>
      <c r="XDD34" s="788"/>
      <c r="XDE34" s="789"/>
      <c r="XDF34" s="789"/>
      <c r="XDG34" s="790"/>
      <c r="XDH34" s="787"/>
      <c r="XDI34" s="660" t="s">
        <v>1220</v>
      </c>
      <c r="XDJ34" s="786" t="s">
        <v>510</v>
      </c>
      <c r="XDK34" s="787"/>
      <c r="XDL34" s="788"/>
      <c r="XDM34" s="789"/>
      <c r="XDN34" s="789"/>
      <c r="XDO34" s="790"/>
      <c r="XDP34" s="787"/>
      <c r="XDQ34" s="660" t="s">
        <v>1220</v>
      </c>
      <c r="XDR34" s="786" t="s">
        <v>510</v>
      </c>
      <c r="XDS34" s="787"/>
      <c r="XDT34" s="788"/>
      <c r="XDU34" s="789"/>
      <c r="XDV34" s="789"/>
      <c r="XDW34" s="790"/>
      <c r="XDX34" s="787"/>
      <c r="XDY34" s="660" t="s">
        <v>1220</v>
      </c>
      <c r="XDZ34" s="786" t="s">
        <v>510</v>
      </c>
      <c r="XEA34" s="787"/>
      <c r="XEB34" s="788"/>
      <c r="XEC34" s="789"/>
      <c r="XED34" s="789"/>
      <c r="XEE34" s="790"/>
      <c r="XEF34" s="787"/>
      <c r="XEG34" s="660" t="s">
        <v>1220</v>
      </c>
      <c r="XEH34" s="786" t="s">
        <v>510</v>
      </c>
      <c r="XEI34" s="787"/>
      <c r="XEJ34" s="788"/>
      <c r="XEK34" s="789"/>
      <c r="XEL34" s="789"/>
      <c r="XEM34" s="790"/>
      <c r="XEN34" s="787"/>
      <c r="XEO34" s="660" t="s">
        <v>1220</v>
      </c>
      <c r="XEP34" s="786" t="s">
        <v>510</v>
      </c>
      <c r="XEQ34" s="787"/>
      <c r="XER34" s="788"/>
      <c r="XES34" s="789"/>
      <c r="XET34" s="789"/>
      <c r="XEU34" s="790"/>
      <c r="XEV34" s="787"/>
      <c r="XEW34" s="660" t="s">
        <v>1220</v>
      </c>
      <c r="XEX34" s="786" t="s">
        <v>510</v>
      </c>
      <c r="XEY34" s="787"/>
      <c r="XEZ34" s="788"/>
      <c r="XFA34" s="789"/>
      <c r="XFB34" s="789"/>
      <c r="XFC34" s="790"/>
      <c r="XFD34" s="787"/>
    </row>
    <row r="35" spans="1:16384" ht="20.100000000000001" customHeight="1" x14ac:dyDescent="0.2">
      <c r="A35" s="660" t="s">
        <v>1281</v>
      </c>
      <c r="B35" s="676" t="s">
        <v>1158</v>
      </c>
      <c r="C35" s="691"/>
      <c r="D35" s="698"/>
      <c r="E35" s="699"/>
      <c r="F35" s="699"/>
      <c r="G35" s="653">
        <f t="shared" si="2"/>
        <v>0</v>
      </c>
      <c r="H35" s="691"/>
    </row>
    <row r="36" spans="1:16384" ht="48.75" customHeight="1" x14ac:dyDescent="0.2">
      <c r="A36" s="861" t="s">
        <v>1304</v>
      </c>
      <c r="B36" s="862"/>
      <c r="C36" s="671">
        <f>+'103'!C37</f>
        <v>0</v>
      </c>
      <c r="D36" s="672">
        <f>+'103'!D37</f>
        <v>0</v>
      </c>
      <c r="E36" s="673">
        <f>+'103'!E37</f>
        <v>0</v>
      </c>
      <c r="F36" s="673">
        <f>+'103'!F37</f>
        <v>0</v>
      </c>
      <c r="G36" s="674">
        <f>+'103'!G37</f>
        <v>0</v>
      </c>
      <c r="H36" s="671">
        <f>+'103'!H37</f>
        <v>0</v>
      </c>
    </row>
    <row r="37" spans="1:16384" ht="6.75" customHeight="1" x14ac:dyDescent="0.2">
      <c r="A37" s="901"/>
      <c r="B37" s="899"/>
      <c r="C37" s="899"/>
      <c r="D37" s="899"/>
      <c r="E37" s="899"/>
      <c r="F37" s="899"/>
      <c r="G37" s="899"/>
      <c r="H37" s="902"/>
    </row>
    <row r="38" spans="1:16384" s="5" customFormat="1" ht="32.25" customHeight="1" x14ac:dyDescent="0.25">
      <c r="A38" s="897" t="s">
        <v>100</v>
      </c>
      <c r="B38" s="898"/>
      <c r="C38" s="719">
        <f>C18+C26+C36</f>
        <v>0</v>
      </c>
      <c r="D38" s="720">
        <f t="shared" ref="D38:H38" si="5">D18+D26+D36</f>
        <v>0</v>
      </c>
      <c r="E38" s="721">
        <f t="shared" si="5"/>
        <v>0</v>
      </c>
      <c r="F38" s="721">
        <f t="shared" si="5"/>
        <v>0</v>
      </c>
      <c r="G38" s="722">
        <f t="shared" si="5"/>
        <v>0</v>
      </c>
      <c r="H38" s="719">
        <f t="shared" si="5"/>
        <v>0</v>
      </c>
    </row>
    <row r="39" spans="1:16384" s="5" customFormat="1" ht="3.75" customHeight="1" x14ac:dyDescent="0.25">
      <c r="A39" s="876"/>
      <c r="B39" s="876"/>
      <c r="C39" s="876"/>
      <c r="D39" s="876"/>
      <c r="E39" s="876"/>
      <c r="F39" s="876"/>
      <c r="G39" s="876"/>
      <c r="H39" s="876"/>
    </row>
    <row r="40" spans="1:16384" s="12" customFormat="1" ht="33" customHeight="1" x14ac:dyDescent="0.25">
      <c r="A40" s="864" t="s">
        <v>107</v>
      </c>
      <c r="B40" s="865"/>
      <c r="C40" s="700">
        <f>C38+C11+C9</f>
        <v>0</v>
      </c>
      <c r="D40" s="701">
        <f t="shared" ref="D40:H40" si="6">D38+D11+D9</f>
        <v>0</v>
      </c>
      <c r="E40" s="702">
        <f t="shared" si="6"/>
        <v>0</v>
      </c>
      <c r="F40" s="702">
        <f t="shared" si="6"/>
        <v>0</v>
      </c>
      <c r="G40" s="703">
        <f t="shared" si="6"/>
        <v>0</v>
      </c>
      <c r="H40" s="700">
        <f t="shared" si="6"/>
        <v>0</v>
      </c>
    </row>
    <row r="41" spans="1:16384" s="12" customFormat="1" ht="5.25" customHeight="1" x14ac:dyDescent="0.25">
      <c r="A41" s="875"/>
      <c r="B41" s="875"/>
      <c r="C41" s="875"/>
      <c r="D41" s="875"/>
      <c r="E41" s="875"/>
      <c r="F41" s="875"/>
      <c r="G41" s="875"/>
      <c r="H41" s="875"/>
    </row>
    <row r="42" spans="1:16384" s="12" customFormat="1" ht="24.75" customHeight="1" x14ac:dyDescent="0.2">
      <c r="A42" s="871" t="s">
        <v>1306</v>
      </c>
      <c r="B42" s="872"/>
      <c r="C42" s="802">
        <f t="shared" ref="C42:H42" si="7">SUM(C43:C45)</f>
        <v>0</v>
      </c>
      <c r="D42" s="803">
        <f t="shared" si="7"/>
        <v>0</v>
      </c>
      <c r="E42" s="804">
        <f t="shared" si="7"/>
        <v>0</v>
      </c>
      <c r="F42" s="804">
        <f t="shared" si="7"/>
        <v>0</v>
      </c>
      <c r="G42" s="805">
        <f t="shared" si="7"/>
        <v>0</v>
      </c>
      <c r="H42" s="802">
        <f t="shared" si="7"/>
        <v>0</v>
      </c>
    </row>
    <row r="43" spans="1:16384" ht="20.100000000000001" customHeight="1" x14ac:dyDescent="0.2">
      <c r="A43" s="648" t="s">
        <v>93</v>
      </c>
      <c r="B43" s="675" t="s">
        <v>1159</v>
      </c>
      <c r="C43" s="807"/>
      <c r="D43" s="808"/>
      <c r="E43" s="808"/>
      <c r="F43" s="808"/>
      <c r="G43" s="809"/>
      <c r="H43" s="810">
        <f t="shared" ref="H43:H45" si="8">F43+G43</f>
        <v>0</v>
      </c>
    </row>
    <row r="44" spans="1:16384" ht="20.100000000000001" customHeight="1" x14ac:dyDescent="0.2">
      <c r="A44" s="648" t="s">
        <v>1103</v>
      </c>
      <c r="B44" s="675" t="s">
        <v>1111</v>
      </c>
      <c r="C44" s="705"/>
      <c r="D44" s="656"/>
      <c r="E44" s="656"/>
      <c r="F44" s="656"/>
      <c r="G44" s="649"/>
      <c r="H44" s="650">
        <f t="shared" si="8"/>
        <v>0</v>
      </c>
    </row>
    <row r="45" spans="1:16384" ht="20.100000000000001" customHeight="1" x14ac:dyDescent="0.2">
      <c r="A45" s="648" t="s">
        <v>1104</v>
      </c>
      <c r="B45" s="675" t="s">
        <v>108</v>
      </c>
      <c r="C45" s="811"/>
      <c r="D45" s="812"/>
      <c r="E45" s="812"/>
      <c r="F45" s="812"/>
      <c r="G45" s="652"/>
      <c r="H45" s="653">
        <f t="shared" si="8"/>
        <v>0</v>
      </c>
    </row>
    <row r="46" spans="1:16384" s="12" customFormat="1" ht="24.75" customHeight="1" x14ac:dyDescent="0.2">
      <c r="A46" s="881" t="s">
        <v>1307</v>
      </c>
      <c r="B46" s="882"/>
      <c r="C46" s="806"/>
      <c r="D46" s="806"/>
      <c r="E46" s="806"/>
      <c r="F46" s="806"/>
      <c r="G46" s="806"/>
      <c r="H46" s="806"/>
      <c r="I46" s="704"/>
    </row>
    <row r="47" spans="1:16384" s="12" customFormat="1" ht="7.5" customHeight="1" x14ac:dyDescent="0.25">
      <c r="A47" s="900"/>
      <c r="B47" s="900"/>
      <c r="C47" s="900"/>
      <c r="D47" s="900"/>
      <c r="E47" s="900"/>
      <c r="F47" s="900"/>
      <c r="G47" s="900"/>
      <c r="H47" s="900"/>
    </row>
    <row r="48" spans="1:16384" s="12" customFormat="1" ht="24.95" customHeight="1" x14ac:dyDescent="0.25">
      <c r="A48" s="880" t="s">
        <v>1308</v>
      </c>
      <c r="B48" s="880"/>
      <c r="C48" s="666">
        <f>C46+C42</f>
        <v>0</v>
      </c>
      <c r="D48" s="666">
        <f t="shared" ref="D48:H48" si="9">D46+D42</f>
        <v>0</v>
      </c>
      <c r="E48" s="666">
        <f t="shared" si="9"/>
        <v>0</v>
      </c>
      <c r="F48" s="666">
        <f t="shared" si="9"/>
        <v>0</v>
      </c>
      <c r="G48" s="666">
        <f t="shared" si="9"/>
        <v>0</v>
      </c>
      <c r="H48" s="666">
        <f t="shared" si="9"/>
        <v>0</v>
      </c>
    </row>
    <row r="49" spans="1:16384" s="12" customFormat="1" ht="5.25" customHeight="1" x14ac:dyDescent="0.25">
      <c r="A49" s="896"/>
      <c r="B49" s="896"/>
      <c r="C49" s="896"/>
      <c r="D49" s="896"/>
      <c r="E49" s="896"/>
      <c r="F49" s="896"/>
      <c r="G49" s="896"/>
      <c r="H49" s="896"/>
    </row>
    <row r="50" spans="1:16384" ht="30" customHeight="1" x14ac:dyDescent="0.2">
      <c r="A50" s="855" t="s">
        <v>1283</v>
      </c>
      <c r="B50" s="856"/>
      <c r="C50" s="706">
        <f t="shared" ref="C50:H50" si="10">C40-C48</f>
        <v>0</v>
      </c>
      <c r="D50" s="707">
        <f t="shared" si="10"/>
        <v>0</v>
      </c>
      <c r="E50" s="665">
        <f t="shared" si="10"/>
        <v>0</v>
      </c>
      <c r="F50" s="665">
        <f t="shared" si="10"/>
        <v>0</v>
      </c>
      <c r="G50" s="708">
        <f t="shared" si="10"/>
        <v>0</v>
      </c>
      <c r="H50" s="706">
        <f t="shared" si="10"/>
        <v>0</v>
      </c>
    </row>
    <row r="51" spans="1:16384" ht="6" customHeight="1" x14ac:dyDescent="0.2">
      <c r="A51" s="860"/>
      <c r="B51" s="860"/>
      <c r="C51" s="860"/>
      <c r="D51" s="860"/>
      <c r="E51" s="860"/>
      <c r="F51" s="860"/>
      <c r="G51" s="860"/>
      <c r="H51" s="860"/>
    </row>
    <row r="52" spans="1:16384" ht="24.95" customHeight="1" x14ac:dyDescent="0.2">
      <c r="A52" s="792" t="s">
        <v>1202</v>
      </c>
      <c r="B52" s="793" t="s">
        <v>1305</v>
      </c>
      <c r="C52" s="791"/>
      <c r="D52" s="791"/>
      <c r="E52" s="791"/>
      <c r="F52" s="791"/>
      <c r="G52" s="791"/>
      <c r="H52" s="791"/>
    </row>
    <row r="53" spans="1:16384" ht="20.25" customHeight="1" x14ac:dyDescent="0.2">
      <c r="A53" s="855" t="s">
        <v>1285</v>
      </c>
      <c r="B53" s="856"/>
      <c r="C53" s="706">
        <f>C50+C52</f>
        <v>0</v>
      </c>
      <c r="D53" s="706">
        <f t="shared" ref="D53:H53" si="11">D50+D52</f>
        <v>0</v>
      </c>
      <c r="E53" s="706">
        <f t="shared" si="11"/>
        <v>0</v>
      </c>
      <c r="F53" s="706">
        <f t="shared" si="11"/>
        <v>0</v>
      </c>
      <c r="G53" s="706">
        <f t="shared" si="11"/>
        <v>0</v>
      </c>
      <c r="H53" s="706">
        <f t="shared" si="11"/>
        <v>0</v>
      </c>
    </row>
    <row r="54" spans="1:16384" ht="6" customHeight="1" x14ac:dyDescent="0.2">
      <c r="A54" s="860"/>
      <c r="B54" s="860"/>
      <c r="C54" s="860"/>
      <c r="D54" s="860"/>
      <c r="E54" s="860"/>
      <c r="F54" s="860"/>
      <c r="G54" s="860"/>
      <c r="H54" s="860"/>
      <c r="I54" s="899"/>
      <c r="J54" s="899"/>
      <c r="K54" s="899"/>
      <c r="L54" s="899"/>
      <c r="M54" s="899"/>
      <c r="N54" s="899"/>
      <c r="O54" s="899"/>
      <c r="P54" s="899"/>
      <c r="Q54" s="899"/>
      <c r="R54" s="899"/>
      <c r="S54" s="899"/>
      <c r="T54" s="899"/>
      <c r="U54" s="899"/>
      <c r="V54" s="899"/>
      <c r="W54" s="899"/>
      <c r="X54" s="899"/>
      <c r="Y54" s="899"/>
      <c r="Z54" s="899"/>
      <c r="AA54" s="899"/>
      <c r="AB54" s="899"/>
      <c r="AC54" s="899"/>
      <c r="AD54" s="899"/>
      <c r="AE54" s="899"/>
      <c r="AF54" s="899"/>
      <c r="AG54" s="899"/>
      <c r="AH54" s="899"/>
      <c r="AI54" s="899"/>
      <c r="AJ54" s="899"/>
      <c r="AK54" s="899"/>
      <c r="AL54" s="899"/>
      <c r="AM54" s="899"/>
      <c r="AN54" s="899"/>
      <c r="AO54" s="899"/>
      <c r="AP54" s="899"/>
      <c r="AQ54" s="899"/>
      <c r="AR54" s="899"/>
      <c r="AS54" s="899"/>
      <c r="AT54" s="899"/>
      <c r="AU54" s="899"/>
      <c r="AV54" s="899"/>
      <c r="AW54" s="899"/>
      <c r="AX54" s="899"/>
      <c r="AY54" s="899"/>
      <c r="AZ54" s="899"/>
      <c r="BA54" s="899"/>
      <c r="BB54" s="899"/>
      <c r="BC54" s="899"/>
      <c r="BD54" s="899"/>
      <c r="BE54" s="899"/>
      <c r="BF54" s="899"/>
      <c r="BG54" s="899"/>
      <c r="BH54" s="899"/>
      <c r="BI54" s="899"/>
      <c r="BJ54" s="899"/>
      <c r="BK54" s="899"/>
      <c r="BL54" s="899"/>
      <c r="BM54" s="899"/>
      <c r="BN54" s="899"/>
      <c r="BO54" s="899"/>
      <c r="BP54" s="899"/>
      <c r="BQ54" s="899"/>
      <c r="BR54" s="899"/>
      <c r="BS54" s="899"/>
      <c r="BT54" s="899"/>
      <c r="BU54" s="899"/>
      <c r="BV54" s="899"/>
      <c r="BW54" s="899"/>
      <c r="BX54" s="899"/>
      <c r="BY54" s="899"/>
      <c r="BZ54" s="899"/>
      <c r="CA54" s="899"/>
      <c r="CB54" s="899"/>
      <c r="CC54" s="899"/>
      <c r="CD54" s="899"/>
      <c r="CE54" s="899"/>
      <c r="CF54" s="899"/>
      <c r="CG54" s="899"/>
      <c r="CH54" s="899"/>
      <c r="CI54" s="899"/>
      <c r="CJ54" s="899"/>
      <c r="CK54" s="899"/>
      <c r="CL54" s="899"/>
      <c r="CM54" s="899"/>
      <c r="CN54" s="899"/>
      <c r="CO54" s="899"/>
      <c r="CP54" s="899"/>
      <c r="CQ54" s="899"/>
      <c r="CR54" s="899"/>
      <c r="CS54" s="899"/>
      <c r="CT54" s="899"/>
      <c r="CU54" s="899"/>
      <c r="CV54" s="899"/>
      <c r="CW54" s="899"/>
      <c r="CX54" s="899"/>
      <c r="CY54" s="899"/>
      <c r="CZ54" s="899"/>
      <c r="DA54" s="899"/>
      <c r="DB54" s="899"/>
      <c r="DC54" s="899"/>
      <c r="DD54" s="899"/>
      <c r="DE54" s="899"/>
      <c r="DF54" s="899"/>
      <c r="DG54" s="899"/>
      <c r="DH54" s="899"/>
      <c r="DI54" s="899"/>
      <c r="DJ54" s="899"/>
      <c r="DK54" s="899"/>
      <c r="DL54" s="899"/>
      <c r="DM54" s="899"/>
      <c r="DN54" s="899"/>
      <c r="DO54" s="899"/>
      <c r="DP54" s="899"/>
      <c r="DQ54" s="899"/>
      <c r="DR54" s="899"/>
      <c r="DS54" s="899"/>
      <c r="DT54" s="899"/>
      <c r="DU54" s="899"/>
      <c r="DV54" s="899"/>
      <c r="DW54" s="899"/>
      <c r="DX54" s="899"/>
      <c r="DY54" s="899"/>
      <c r="DZ54" s="899"/>
      <c r="EA54" s="899"/>
      <c r="EB54" s="899"/>
      <c r="EC54" s="899"/>
      <c r="ED54" s="899"/>
      <c r="EE54" s="899"/>
      <c r="EF54" s="899"/>
      <c r="EG54" s="899"/>
      <c r="EH54" s="899"/>
      <c r="EI54" s="899"/>
      <c r="EJ54" s="899"/>
      <c r="EK54" s="899"/>
      <c r="EL54" s="899"/>
      <c r="EM54" s="899"/>
      <c r="EN54" s="899"/>
      <c r="EO54" s="899"/>
      <c r="EP54" s="899"/>
      <c r="EQ54" s="899"/>
      <c r="ER54" s="899"/>
      <c r="ES54" s="899"/>
      <c r="ET54" s="899"/>
      <c r="EU54" s="899"/>
      <c r="EV54" s="899"/>
      <c r="EW54" s="899"/>
      <c r="EX54" s="899"/>
      <c r="EY54" s="899"/>
      <c r="EZ54" s="899"/>
      <c r="FA54" s="899"/>
      <c r="FB54" s="899"/>
      <c r="FC54" s="899"/>
      <c r="FD54" s="899"/>
      <c r="FE54" s="899"/>
      <c r="FF54" s="899"/>
      <c r="FG54" s="899"/>
      <c r="FH54" s="899"/>
      <c r="FI54" s="899"/>
      <c r="FJ54" s="899"/>
      <c r="FK54" s="899"/>
      <c r="FL54" s="899"/>
      <c r="FM54" s="899"/>
      <c r="FN54" s="899"/>
      <c r="FO54" s="899"/>
      <c r="FP54" s="899"/>
      <c r="FQ54" s="899"/>
      <c r="FR54" s="899"/>
      <c r="FS54" s="899"/>
      <c r="FT54" s="899"/>
      <c r="FU54" s="899"/>
      <c r="FV54" s="899"/>
      <c r="FW54" s="899"/>
      <c r="FX54" s="899"/>
      <c r="FY54" s="899"/>
      <c r="FZ54" s="899"/>
      <c r="GA54" s="899"/>
      <c r="GB54" s="899"/>
      <c r="GC54" s="899"/>
      <c r="GD54" s="899"/>
      <c r="GE54" s="899"/>
      <c r="GF54" s="899"/>
      <c r="GG54" s="899"/>
      <c r="GH54" s="899"/>
      <c r="GI54" s="899"/>
      <c r="GJ54" s="899"/>
      <c r="GK54" s="899"/>
      <c r="GL54" s="899"/>
      <c r="GM54" s="899"/>
      <c r="GN54" s="899"/>
      <c r="GO54" s="899"/>
      <c r="GP54" s="899"/>
      <c r="GQ54" s="899"/>
      <c r="GR54" s="899"/>
      <c r="GS54" s="899"/>
      <c r="GT54" s="899"/>
      <c r="GU54" s="899"/>
      <c r="GV54" s="899"/>
      <c r="GW54" s="899"/>
      <c r="GX54" s="899"/>
      <c r="GY54" s="899"/>
      <c r="GZ54" s="899"/>
      <c r="HA54" s="899"/>
      <c r="HB54" s="899"/>
      <c r="HC54" s="899"/>
      <c r="HD54" s="899"/>
      <c r="HE54" s="899"/>
      <c r="HF54" s="899"/>
      <c r="HG54" s="899"/>
      <c r="HH54" s="899"/>
      <c r="HI54" s="899"/>
      <c r="HJ54" s="899"/>
      <c r="HK54" s="899"/>
      <c r="HL54" s="899"/>
      <c r="HM54" s="899"/>
      <c r="HN54" s="899"/>
      <c r="HO54" s="899"/>
      <c r="HP54" s="899"/>
      <c r="HQ54" s="899"/>
      <c r="HR54" s="899"/>
      <c r="HS54" s="899"/>
      <c r="HT54" s="899"/>
      <c r="HU54" s="899"/>
      <c r="HV54" s="899"/>
      <c r="HW54" s="899"/>
      <c r="HX54" s="899"/>
      <c r="HY54" s="899"/>
      <c r="HZ54" s="899"/>
      <c r="IA54" s="899"/>
      <c r="IB54" s="899"/>
      <c r="IC54" s="899"/>
      <c r="ID54" s="899"/>
      <c r="IE54" s="899"/>
      <c r="IF54" s="899"/>
      <c r="IG54" s="899"/>
      <c r="IH54" s="899"/>
      <c r="II54" s="899"/>
      <c r="IJ54" s="899"/>
      <c r="IK54" s="899"/>
      <c r="IL54" s="899"/>
      <c r="IM54" s="899"/>
      <c r="IN54" s="899"/>
      <c r="IO54" s="899"/>
      <c r="IP54" s="899"/>
      <c r="IQ54" s="899"/>
      <c r="IR54" s="899"/>
      <c r="IS54" s="899"/>
      <c r="IT54" s="899"/>
      <c r="IU54" s="899"/>
      <c r="IV54" s="899"/>
      <c r="IW54" s="899"/>
      <c r="IX54" s="899"/>
      <c r="IY54" s="899"/>
      <c r="IZ54" s="899"/>
      <c r="JA54" s="899"/>
      <c r="JB54" s="899"/>
      <c r="JC54" s="899"/>
      <c r="JD54" s="899"/>
      <c r="JE54" s="899"/>
      <c r="JF54" s="899"/>
      <c r="JG54" s="899"/>
      <c r="JH54" s="899"/>
      <c r="JI54" s="899"/>
      <c r="JJ54" s="899"/>
      <c r="JK54" s="899"/>
      <c r="JL54" s="899"/>
      <c r="JM54" s="899"/>
      <c r="JN54" s="899"/>
      <c r="JO54" s="899"/>
      <c r="JP54" s="899"/>
      <c r="JQ54" s="899"/>
      <c r="JR54" s="899"/>
      <c r="JS54" s="899"/>
      <c r="JT54" s="899"/>
      <c r="JU54" s="899"/>
      <c r="JV54" s="899"/>
      <c r="JW54" s="899"/>
      <c r="JX54" s="899"/>
      <c r="JY54" s="899"/>
      <c r="JZ54" s="899"/>
      <c r="KA54" s="899"/>
      <c r="KB54" s="899"/>
      <c r="KC54" s="899"/>
      <c r="KD54" s="899"/>
      <c r="KE54" s="899"/>
      <c r="KF54" s="899"/>
      <c r="KG54" s="899"/>
      <c r="KH54" s="899"/>
      <c r="KI54" s="899"/>
      <c r="KJ54" s="899"/>
      <c r="KK54" s="899"/>
      <c r="KL54" s="899"/>
      <c r="KM54" s="899"/>
      <c r="KN54" s="899"/>
      <c r="KO54" s="899"/>
      <c r="KP54" s="899"/>
      <c r="KQ54" s="899"/>
      <c r="KR54" s="899"/>
      <c r="KS54" s="899"/>
      <c r="KT54" s="899"/>
      <c r="KU54" s="899"/>
      <c r="KV54" s="899"/>
      <c r="KW54" s="899"/>
      <c r="KX54" s="899"/>
      <c r="KY54" s="899"/>
      <c r="KZ54" s="899"/>
      <c r="LA54" s="899"/>
      <c r="LB54" s="899"/>
      <c r="LC54" s="899"/>
      <c r="LD54" s="899"/>
      <c r="LE54" s="899"/>
      <c r="LF54" s="899"/>
      <c r="LG54" s="899"/>
      <c r="LH54" s="899"/>
      <c r="LI54" s="899"/>
      <c r="LJ54" s="899"/>
      <c r="LK54" s="899"/>
      <c r="LL54" s="899"/>
      <c r="LM54" s="899"/>
      <c r="LN54" s="899"/>
      <c r="LO54" s="899"/>
      <c r="LP54" s="899"/>
      <c r="LQ54" s="899"/>
      <c r="LR54" s="899"/>
      <c r="LS54" s="899"/>
      <c r="LT54" s="899"/>
      <c r="LU54" s="899"/>
      <c r="LV54" s="899"/>
      <c r="LW54" s="899"/>
      <c r="LX54" s="899"/>
      <c r="LY54" s="899"/>
      <c r="LZ54" s="899"/>
      <c r="MA54" s="899"/>
      <c r="MB54" s="899"/>
      <c r="MC54" s="899"/>
      <c r="MD54" s="899"/>
      <c r="ME54" s="899"/>
      <c r="MF54" s="899"/>
      <c r="MG54" s="899"/>
      <c r="MH54" s="899"/>
      <c r="MI54" s="899"/>
      <c r="MJ54" s="899"/>
      <c r="MK54" s="899"/>
      <c r="ML54" s="899"/>
      <c r="MM54" s="899"/>
      <c r="MN54" s="899"/>
      <c r="MO54" s="899"/>
      <c r="MP54" s="899"/>
      <c r="MQ54" s="899"/>
      <c r="MR54" s="899"/>
      <c r="MS54" s="899"/>
      <c r="MT54" s="899"/>
      <c r="MU54" s="899"/>
      <c r="MV54" s="899"/>
      <c r="MW54" s="899"/>
      <c r="MX54" s="899"/>
      <c r="MY54" s="899"/>
      <c r="MZ54" s="899"/>
      <c r="NA54" s="899"/>
      <c r="NB54" s="899"/>
      <c r="NC54" s="899"/>
      <c r="ND54" s="899"/>
      <c r="NE54" s="899"/>
      <c r="NF54" s="899"/>
      <c r="NG54" s="899"/>
      <c r="NH54" s="899"/>
      <c r="NI54" s="899"/>
      <c r="NJ54" s="899"/>
      <c r="NK54" s="899"/>
      <c r="NL54" s="899"/>
      <c r="NM54" s="899"/>
      <c r="NN54" s="899"/>
      <c r="NO54" s="899"/>
      <c r="NP54" s="899"/>
      <c r="NQ54" s="899"/>
      <c r="NR54" s="899"/>
      <c r="NS54" s="899"/>
      <c r="NT54" s="899"/>
      <c r="NU54" s="899"/>
      <c r="NV54" s="899"/>
      <c r="NW54" s="899"/>
      <c r="NX54" s="899"/>
      <c r="NY54" s="899"/>
      <c r="NZ54" s="899"/>
      <c r="OA54" s="899"/>
      <c r="OB54" s="899"/>
      <c r="OC54" s="899"/>
      <c r="OD54" s="899"/>
      <c r="OE54" s="899"/>
      <c r="OF54" s="899"/>
      <c r="OG54" s="899"/>
      <c r="OH54" s="899"/>
      <c r="OI54" s="899"/>
      <c r="OJ54" s="899"/>
      <c r="OK54" s="899"/>
      <c r="OL54" s="899"/>
      <c r="OM54" s="899"/>
      <c r="ON54" s="899"/>
      <c r="OO54" s="899"/>
      <c r="OP54" s="899"/>
      <c r="OQ54" s="899"/>
      <c r="OR54" s="899"/>
      <c r="OS54" s="899"/>
      <c r="OT54" s="899"/>
      <c r="OU54" s="899"/>
      <c r="OV54" s="899"/>
      <c r="OW54" s="899"/>
      <c r="OX54" s="899"/>
      <c r="OY54" s="899"/>
      <c r="OZ54" s="899"/>
      <c r="PA54" s="899"/>
      <c r="PB54" s="899"/>
      <c r="PC54" s="899"/>
      <c r="PD54" s="899"/>
      <c r="PE54" s="899"/>
      <c r="PF54" s="899"/>
      <c r="PG54" s="899"/>
      <c r="PH54" s="899"/>
      <c r="PI54" s="899"/>
      <c r="PJ54" s="899"/>
      <c r="PK54" s="899"/>
      <c r="PL54" s="899"/>
      <c r="PM54" s="899"/>
      <c r="PN54" s="899"/>
      <c r="PO54" s="899"/>
      <c r="PP54" s="899"/>
      <c r="PQ54" s="899"/>
      <c r="PR54" s="899"/>
      <c r="PS54" s="899"/>
      <c r="PT54" s="899"/>
      <c r="PU54" s="899"/>
      <c r="PV54" s="899"/>
      <c r="PW54" s="899"/>
      <c r="PX54" s="899"/>
      <c r="PY54" s="899"/>
      <c r="PZ54" s="899"/>
      <c r="QA54" s="899"/>
      <c r="QB54" s="899"/>
      <c r="QC54" s="899"/>
      <c r="QD54" s="899"/>
      <c r="QE54" s="899"/>
      <c r="QF54" s="899"/>
      <c r="QG54" s="899"/>
      <c r="QH54" s="899"/>
      <c r="QI54" s="899"/>
      <c r="QJ54" s="899"/>
      <c r="QK54" s="899"/>
      <c r="QL54" s="899"/>
      <c r="QM54" s="899"/>
      <c r="QN54" s="899"/>
      <c r="QO54" s="899"/>
      <c r="QP54" s="899"/>
      <c r="QQ54" s="899"/>
      <c r="QR54" s="899"/>
      <c r="QS54" s="899"/>
      <c r="QT54" s="899"/>
      <c r="QU54" s="899"/>
      <c r="QV54" s="899"/>
      <c r="QW54" s="899"/>
      <c r="QX54" s="899"/>
      <c r="QY54" s="899"/>
      <c r="QZ54" s="899"/>
      <c r="RA54" s="899"/>
      <c r="RB54" s="899"/>
      <c r="RC54" s="899"/>
      <c r="RD54" s="899"/>
      <c r="RE54" s="899"/>
      <c r="RF54" s="899"/>
      <c r="RG54" s="899"/>
      <c r="RH54" s="899"/>
      <c r="RI54" s="899"/>
      <c r="RJ54" s="899"/>
      <c r="RK54" s="899"/>
      <c r="RL54" s="899"/>
      <c r="RM54" s="899"/>
      <c r="RN54" s="899"/>
      <c r="RO54" s="899"/>
      <c r="RP54" s="899"/>
      <c r="RQ54" s="899"/>
      <c r="RR54" s="899"/>
      <c r="RS54" s="899"/>
      <c r="RT54" s="899"/>
      <c r="RU54" s="899"/>
      <c r="RV54" s="899"/>
      <c r="RW54" s="899"/>
      <c r="RX54" s="899"/>
      <c r="RY54" s="899"/>
      <c r="RZ54" s="899"/>
      <c r="SA54" s="899"/>
      <c r="SB54" s="899"/>
      <c r="SC54" s="899"/>
      <c r="SD54" s="899"/>
      <c r="SE54" s="899"/>
      <c r="SF54" s="899"/>
      <c r="SG54" s="899"/>
      <c r="SH54" s="899"/>
      <c r="SI54" s="899"/>
      <c r="SJ54" s="899"/>
      <c r="SK54" s="899"/>
      <c r="SL54" s="899"/>
      <c r="SM54" s="899"/>
      <c r="SN54" s="899"/>
      <c r="SO54" s="899"/>
      <c r="SP54" s="899"/>
      <c r="SQ54" s="899"/>
      <c r="SR54" s="899"/>
      <c r="SS54" s="899"/>
      <c r="ST54" s="899"/>
      <c r="SU54" s="899"/>
      <c r="SV54" s="899"/>
      <c r="SW54" s="899"/>
      <c r="SX54" s="899"/>
      <c r="SY54" s="899"/>
      <c r="SZ54" s="899"/>
      <c r="TA54" s="899"/>
      <c r="TB54" s="899"/>
      <c r="TC54" s="899"/>
      <c r="TD54" s="899"/>
      <c r="TE54" s="899"/>
      <c r="TF54" s="899"/>
      <c r="TG54" s="899"/>
      <c r="TH54" s="899"/>
      <c r="TI54" s="899"/>
      <c r="TJ54" s="899"/>
      <c r="TK54" s="899"/>
      <c r="TL54" s="899"/>
      <c r="TM54" s="899"/>
      <c r="TN54" s="899"/>
      <c r="TO54" s="899"/>
      <c r="TP54" s="899"/>
      <c r="TQ54" s="899"/>
      <c r="TR54" s="899"/>
      <c r="TS54" s="899"/>
      <c r="TT54" s="899"/>
      <c r="TU54" s="899"/>
      <c r="TV54" s="899"/>
      <c r="TW54" s="899"/>
      <c r="TX54" s="899"/>
      <c r="TY54" s="899"/>
      <c r="TZ54" s="899"/>
      <c r="UA54" s="899"/>
      <c r="UB54" s="899"/>
      <c r="UC54" s="899"/>
      <c r="UD54" s="899"/>
      <c r="UE54" s="899"/>
      <c r="UF54" s="899"/>
      <c r="UG54" s="899"/>
      <c r="UH54" s="899"/>
      <c r="UI54" s="899"/>
      <c r="UJ54" s="899"/>
      <c r="UK54" s="899"/>
      <c r="UL54" s="899"/>
      <c r="UM54" s="899"/>
      <c r="UN54" s="899"/>
      <c r="UO54" s="899"/>
      <c r="UP54" s="899"/>
      <c r="UQ54" s="899"/>
      <c r="UR54" s="899"/>
      <c r="US54" s="899"/>
      <c r="UT54" s="899"/>
      <c r="UU54" s="899"/>
      <c r="UV54" s="899"/>
      <c r="UW54" s="899"/>
      <c r="UX54" s="899"/>
      <c r="UY54" s="899"/>
      <c r="UZ54" s="899"/>
      <c r="VA54" s="899"/>
      <c r="VB54" s="899"/>
      <c r="VC54" s="899"/>
      <c r="VD54" s="899"/>
      <c r="VE54" s="899"/>
      <c r="VF54" s="899"/>
      <c r="VG54" s="899"/>
      <c r="VH54" s="899"/>
      <c r="VI54" s="899"/>
      <c r="VJ54" s="899"/>
      <c r="VK54" s="899"/>
      <c r="VL54" s="899"/>
      <c r="VM54" s="899"/>
      <c r="VN54" s="899"/>
      <c r="VO54" s="899"/>
      <c r="VP54" s="899"/>
      <c r="VQ54" s="899"/>
      <c r="VR54" s="899"/>
      <c r="VS54" s="899"/>
      <c r="VT54" s="899"/>
      <c r="VU54" s="899"/>
      <c r="VV54" s="899"/>
      <c r="VW54" s="899"/>
      <c r="VX54" s="899"/>
      <c r="VY54" s="899"/>
      <c r="VZ54" s="899"/>
      <c r="WA54" s="899"/>
      <c r="WB54" s="899"/>
      <c r="WC54" s="899"/>
      <c r="WD54" s="899"/>
      <c r="WE54" s="899"/>
      <c r="WF54" s="899"/>
      <c r="WG54" s="899"/>
      <c r="WH54" s="899"/>
      <c r="WI54" s="899"/>
      <c r="WJ54" s="899"/>
      <c r="WK54" s="899"/>
      <c r="WL54" s="899"/>
      <c r="WM54" s="899"/>
      <c r="WN54" s="899"/>
      <c r="WO54" s="899"/>
      <c r="WP54" s="899"/>
      <c r="WQ54" s="899"/>
      <c r="WR54" s="899"/>
      <c r="WS54" s="899"/>
      <c r="WT54" s="899"/>
      <c r="WU54" s="899"/>
      <c r="WV54" s="899"/>
      <c r="WW54" s="899"/>
      <c r="WX54" s="899"/>
      <c r="WY54" s="899"/>
      <c r="WZ54" s="899"/>
      <c r="XA54" s="899"/>
      <c r="XB54" s="899"/>
      <c r="XC54" s="899"/>
      <c r="XD54" s="899"/>
      <c r="XE54" s="899"/>
      <c r="XF54" s="899"/>
      <c r="XG54" s="899"/>
      <c r="XH54" s="899"/>
      <c r="XI54" s="899"/>
      <c r="XJ54" s="899"/>
      <c r="XK54" s="899"/>
      <c r="XL54" s="899"/>
      <c r="XM54" s="899"/>
      <c r="XN54" s="899"/>
      <c r="XO54" s="899"/>
      <c r="XP54" s="899"/>
      <c r="XQ54" s="899"/>
      <c r="XR54" s="899"/>
      <c r="XS54" s="899"/>
      <c r="XT54" s="899"/>
      <c r="XU54" s="899"/>
      <c r="XV54" s="899"/>
      <c r="XW54" s="899"/>
      <c r="XX54" s="899"/>
      <c r="XY54" s="899"/>
      <c r="XZ54" s="899"/>
      <c r="YA54" s="899"/>
      <c r="YB54" s="899"/>
      <c r="YC54" s="899"/>
      <c r="YD54" s="899"/>
      <c r="YE54" s="899"/>
      <c r="YF54" s="899"/>
      <c r="YG54" s="899"/>
      <c r="YH54" s="899"/>
      <c r="YI54" s="899"/>
      <c r="YJ54" s="899"/>
      <c r="YK54" s="899"/>
      <c r="YL54" s="899"/>
      <c r="YM54" s="899"/>
      <c r="YN54" s="899"/>
      <c r="YO54" s="899"/>
      <c r="YP54" s="899"/>
      <c r="YQ54" s="899"/>
      <c r="YR54" s="899"/>
      <c r="YS54" s="899"/>
      <c r="YT54" s="899"/>
      <c r="YU54" s="899"/>
      <c r="YV54" s="899"/>
      <c r="YW54" s="899"/>
      <c r="YX54" s="899"/>
      <c r="YY54" s="899"/>
      <c r="YZ54" s="899"/>
      <c r="ZA54" s="899"/>
      <c r="ZB54" s="899"/>
      <c r="ZC54" s="899"/>
      <c r="ZD54" s="899"/>
      <c r="ZE54" s="899"/>
      <c r="ZF54" s="899"/>
      <c r="ZG54" s="899"/>
      <c r="ZH54" s="899"/>
      <c r="ZI54" s="899"/>
      <c r="ZJ54" s="899"/>
      <c r="ZK54" s="899"/>
      <c r="ZL54" s="899"/>
      <c r="ZM54" s="899"/>
      <c r="ZN54" s="899"/>
      <c r="ZO54" s="899"/>
      <c r="ZP54" s="899"/>
      <c r="ZQ54" s="899"/>
      <c r="ZR54" s="899"/>
      <c r="ZS54" s="899"/>
      <c r="ZT54" s="899"/>
      <c r="ZU54" s="899"/>
      <c r="ZV54" s="899"/>
      <c r="ZW54" s="899"/>
      <c r="ZX54" s="899"/>
      <c r="ZY54" s="899"/>
      <c r="ZZ54" s="899"/>
      <c r="AAA54" s="899"/>
      <c r="AAB54" s="899"/>
      <c r="AAC54" s="899"/>
      <c r="AAD54" s="899"/>
      <c r="AAE54" s="899"/>
      <c r="AAF54" s="899"/>
      <c r="AAG54" s="899"/>
      <c r="AAH54" s="899"/>
      <c r="AAI54" s="899"/>
      <c r="AAJ54" s="899"/>
      <c r="AAK54" s="899"/>
      <c r="AAL54" s="899"/>
      <c r="AAM54" s="899"/>
      <c r="AAN54" s="899"/>
      <c r="AAO54" s="899"/>
      <c r="AAP54" s="899"/>
      <c r="AAQ54" s="899"/>
      <c r="AAR54" s="899"/>
      <c r="AAS54" s="899"/>
      <c r="AAT54" s="899"/>
      <c r="AAU54" s="899"/>
      <c r="AAV54" s="899"/>
      <c r="AAW54" s="899"/>
      <c r="AAX54" s="899"/>
      <c r="AAY54" s="899"/>
      <c r="AAZ54" s="899"/>
      <c r="ABA54" s="899"/>
      <c r="ABB54" s="899"/>
      <c r="ABC54" s="899"/>
      <c r="ABD54" s="899"/>
      <c r="ABE54" s="899"/>
      <c r="ABF54" s="899"/>
      <c r="ABG54" s="899"/>
      <c r="ABH54" s="899"/>
      <c r="ABI54" s="899"/>
      <c r="ABJ54" s="899"/>
      <c r="ABK54" s="899"/>
      <c r="ABL54" s="899"/>
      <c r="ABM54" s="899"/>
      <c r="ABN54" s="899"/>
      <c r="ABO54" s="899"/>
      <c r="ABP54" s="899"/>
      <c r="ABQ54" s="899"/>
      <c r="ABR54" s="899"/>
      <c r="ABS54" s="899"/>
      <c r="ABT54" s="899"/>
      <c r="ABU54" s="899"/>
      <c r="ABV54" s="899"/>
      <c r="ABW54" s="899"/>
      <c r="ABX54" s="899"/>
      <c r="ABY54" s="899"/>
      <c r="ABZ54" s="899"/>
      <c r="ACA54" s="899"/>
      <c r="ACB54" s="899"/>
      <c r="ACC54" s="899"/>
      <c r="ACD54" s="899"/>
      <c r="ACE54" s="899"/>
      <c r="ACF54" s="899"/>
      <c r="ACG54" s="899"/>
      <c r="ACH54" s="899"/>
      <c r="ACI54" s="899"/>
      <c r="ACJ54" s="899"/>
      <c r="ACK54" s="899"/>
      <c r="ACL54" s="899"/>
      <c r="ACM54" s="899"/>
      <c r="ACN54" s="899"/>
      <c r="ACO54" s="899"/>
      <c r="ACP54" s="899"/>
      <c r="ACQ54" s="899"/>
      <c r="ACR54" s="899"/>
      <c r="ACS54" s="899"/>
      <c r="ACT54" s="899"/>
      <c r="ACU54" s="899"/>
      <c r="ACV54" s="899"/>
      <c r="ACW54" s="899"/>
      <c r="ACX54" s="899"/>
      <c r="ACY54" s="899"/>
      <c r="ACZ54" s="899"/>
      <c r="ADA54" s="899"/>
      <c r="ADB54" s="899"/>
      <c r="ADC54" s="899"/>
      <c r="ADD54" s="899"/>
      <c r="ADE54" s="899"/>
      <c r="ADF54" s="899"/>
      <c r="ADG54" s="899"/>
      <c r="ADH54" s="899"/>
      <c r="ADI54" s="899"/>
      <c r="ADJ54" s="899"/>
      <c r="ADK54" s="899"/>
      <c r="ADL54" s="899"/>
      <c r="ADM54" s="899"/>
      <c r="ADN54" s="899"/>
      <c r="ADO54" s="899"/>
      <c r="ADP54" s="899"/>
      <c r="ADQ54" s="899"/>
      <c r="ADR54" s="899"/>
      <c r="ADS54" s="899"/>
      <c r="ADT54" s="899"/>
      <c r="ADU54" s="899"/>
      <c r="ADV54" s="899"/>
      <c r="ADW54" s="899"/>
      <c r="ADX54" s="899"/>
      <c r="ADY54" s="899"/>
      <c r="ADZ54" s="899"/>
      <c r="AEA54" s="899"/>
      <c r="AEB54" s="899"/>
      <c r="AEC54" s="899"/>
      <c r="AED54" s="899"/>
      <c r="AEE54" s="899"/>
      <c r="AEF54" s="899"/>
      <c r="AEG54" s="899"/>
      <c r="AEH54" s="899"/>
      <c r="AEI54" s="899"/>
      <c r="AEJ54" s="899"/>
      <c r="AEK54" s="899"/>
      <c r="AEL54" s="899"/>
      <c r="AEM54" s="899"/>
      <c r="AEN54" s="899"/>
      <c r="AEO54" s="899"/>
      <c r="AEP54" s="899"/>
      <c r="AEQ54" s="899"/>
      <c r="AER54" s="899"/>
      <c r="AES54" s="899"/>
      <c r="AET54" s="899"/>
      <c r="AEU54" s="899"/>
      <c r="AEV54" s="899"/>
      <c r="AEW54" s="899"/>
      <c r="AEX54" s="899"/>
      <c r="AEY54" s="899"/>
      <c r="AEZ54" s="899"/>
      <c r="AFA54" s="899"/>
      <c r="AFB54" s="899"/>
      <c r="AFC54" s="899"/>
      <c r="AFD54" s="899"/>
      <c r="AFE54" s="899"/>
      <c r="AFF54" s="899"/>
      <c r="AFG54" s="899"/>
      <c r="AFH54" s="899"/>
      <c r="AFI54" s="899"/>
      <c r="AFJ54" s="899"/>
      <c r="AFK54" s="899"/>
      <c r="AFL54" s="899"/>
      <c r="AFM54" s="899"/>
      <c r="AFN54" s="899"/>
      <c r="AFO54" s="899"/>
      <c r="AFP54" s="899"/>
      <c r="AFQ54" s="899"/>
      <c r="AFR54" s="899"/>
      <c r="AFS54" s="899"/>
      <c r="AFT54" s="899"/>
      <c r="AFU54" s="899"/>
      <c r="AFV54" s="899"/>
      <c r="AFW54" s="899"/>
      <c r="AFX54" s="899"/>
      <c r="AFY54" s="899"/>
      <c r="AFZ54" s="899"/>
      <c r="AGA54" s="899"/>
      <c r="AGB54" s="899"/>
      <c r="AGC54" s="899"/>
      <c r="AGD54" s="899"/>
      <c r="AGE54" s="899"/>
      <c r="AGF54" s="899"/>
      <c r="AGG54" s="899"/>
      <c r="AGH54" s="899"/>
      <c r="AGI54" s="899"/>
      <c r="AGJ54" s="899"/>
      <c r="AGK54" s="899"/>
      <c r="AGL54" s="899"/>
      <c r="AGM54" s="899"/>
      <c r="AGN54" s="899"/>
      <c r="AGO54" s="899"/>
      <c r="AGP54" s="899"/>
      <c r="AGQ54" s="899"/>
      <c r="AGR54" s="899"/>
      <c r="AGS54" s="899"/>
      <c r="AGT54" s="899"/>
      <c r="AGU54" s="899"/>
      <c r="AGV54" s="899"/>
      <c r="AGW54" s="899"/>
      <c r="AGX54" s="899"/>
      <c r="AGY54" s="899"/>
      <c r="AGZ54" s="899"/>
      <c r="AHA54" s="899"/>
      <c r="AHB54" s="899"/>
      <c r="AHC54" s="899"/>
      <c r="AHD54" s="899"/>
      <c r="AHE54" s="899"/>
      <c r="AHF54" s="899"/>
      <c r="AHG54" s="899"/>
      <c r="AHH54" s="899"/>
      <c r="AHI54" s="899"/>
      <c r="AHJ54" s="899"/>
      <c r="AHK54" s="899"/>
      <c r="AHL54" s="899"/>
      <c r="AHM54" s="899"/>
      <c r="AHN54" s="899"/>
      <c r="AHO54" s="899"/>
      <c r="AHP54" s="899"/>
      <c r="AHQ54" s="899"/>
      <c r="AHR54" s="899"/>
      <c r="AHS54" s="899"/>
      <c r="AHT54" s="899"/>
      <c r="AHU54" s="899"/>
      <c r="AHV54" s="899"/>
      <c r="AHW54" s="899"/>
      <c r="AHX54" s="899"/>
      <c r="AHY54" s="899"/>
      <c r="AHZ54" s="899"/>
      <c r="AIA54" s="899"/>
      <c r="AIB54" s="899"/>
      <c r="AIC54" s="899"/>
      <c r="AID54" s="899"/>
      <c r="AIE54" s="899"/>
      <c r="AIF54" s="899"/>
      <c r="AIG54" s="899"/>
      <c r="AIH54" s="899"/>
      <c r="AII54" s="899"/>
      <c r="AIJ54" s="899"/>
      <c r="AIK54" s="899"/>
      <c r="AIL54" s="899"/>
      <c r="AIM54" s="899"/>
      <c r="AIN54" s="899"/>
      <c r="AIO54" s="899"/>
      <c r="AIP54" s="899"/>
      <c r="AIQ54" s="899"/>
      <c r="AIR54" s="899"/>
      <c r="AIS54" s="899"/>
      <c r="AIT54" s="899"/>
      <c r="AIU54" s="899"/>
      <c r="AIV54" s="899"/>
      <c r="AIW54" s="899"/>
      <c r="AIX54" s="899"/>
      <c r="AIY54" s="899"/>
      <c r="AIZ54" s="899"/>
      <c r="AJA54" s="899"/>
      <c r="AJB54" s="899"/>
      <c r="AJC54" s="899"/>
      <c r="AJD54" s="899"/>
      <c r="AJE54" s="899"/>
      <c r="AJF54" s="899"/>
      <c r="AJG54" s="899"/>
      <c r="AJH54" s="899"/>
      <c r="AJI54" s="899"/>
      <c r="AJJ54" s="899"/>
      <c r="AJK54" s="899"/>
      <c r="AJL54" s="899"/>
      <c r="AJM54" s="899"/>
      <c r="AJN54" s="899"/>
      <c r="AJO54" s="899"/>
      <c r="AJP54" s="899"/>
      <c r="AJQ54" s="899"/>
      <c r="AJR54" s="899"/>
      <c r="AJS54" s="899"/>
      <c r="AJT54" s="899"/>
      <c r="AJU54" s="899"/>
      <c r="AJV54" s="899"/>
      <c r="AJW54" s="899"/>
      <c r="AJX54" s="899"/>
      <c r="AJY54" s="899"/>
      <c r="AJZ54" s="899"/>
      <c r="AKA54" s="899"/>
      <c r="AKB54" s="899"/>
      <c r="AKC54" s="899"/>
      <c r="AKD54" s="899"/>
      <c r="AKE54" s="899"/>
      <c r="AKF54" s="899"/>
      <c r="AKG54" s="899"/>
      <c r="AKH54" s="899"/>
      <c r="AKI54" s="899"/>
      <c r="AKJ54" s="899"/>
      <c r="AKK54" s="899"/>
      <c r="AKL54" s="899"/>
      <c r="AKM54" s="899"/>
      <c r="AKN54" s="899"/>
      <c r="AKO54" s="899"/>
      <c r="AKP54" s="899"/>
      <c r="AKQ54" s="899"/>
      <c r="AKR54" s="899"/>
      <c r="AKS54" s="899"/>
      <c r="AKT54" s="899"/>
      <c r="AKU54" s="899"/>
      <c r="AKV54" s="899"/>
      <c r="AKW54" s="899"/>
      <c r="AKX54" s="899"/>
      <c r="AKY54" s="899"/>
      <c r="AKZ54" s="899"/>
      <c r="ALA54" s="899"/>
      <c r="ALB54" s="899"/>
      <c r="ALC54" s="899"/>
      <c r="ALD54" s="899"/>
      <c r="ALE54" s="899"/>
      <c r="ALF54" s="899"/>
      <c r="ALG54" s="899"/>
      <c r="ALH54" s="899"/>
      <c r="ALI54" s="899"/>
      <c r="ALJ54" s="899"/>
      <c r="ALK54" s="899"/>
      <c r="ALL54" s="899"/>
      <c r="ALM54" s="899"/>
      <c r="ALN54" s="899"/>
      <c r="ALO54" s="899"/>
      <c r="ALP54" s="899"/>
      <c r="ALQ54" s="899"/>
      <c r="ALR54" s="899"/>
      <c r="ALS54" s="899"/>
      <c r="ALT54" s="899"/>
      <c r="ALU54" s="899"/>
      <c r="ALV54" s="899"/>
      <c r="ALW54" s="899"/>
      <c r="ALX54" s="899"/>
      <c r="ALY54" s="899"/>
      <c r="ALZ54" s="899"/>
      <c r="AMA54" s="899"/>
      <c r="AMB54" s="899"/>
      <c r="AMC54" s="899"/>
      <c r="AMD54" s="899"/>
      <c r="AME54" s="899"/>
      <c r="AMF54" s="899"/>
      <c r="AMG54" s="899"/>
      <c r="AMH54" s="899"/>
      <c r="AMI54" s="899"/>
      <c r="AMJ54" s="899"/>
      <c r="AMK54" s="899"/>
      <c r="AML54" s="899"/>
      <c r="AMM54" s="899"/>
      <c r="AMN54" s="899"/>
      <c r="AMO54" s="899"/>
      <c r="AMP54" s="899"/>
      <c r="AMQ54" s="899"/>
      <c r="AMR54" s="899"/>
      <c r="AMS54" s="899"/>
      <c r="AMT54" s="899"/>
      <c r="AMU54" s="899"/>
      <c r="AMV54" s="899"/>
      <c r="AMW54" s="899"/>
      <c r="AMX54" s="899"/>
      <c r="AMY54" s="899"/>
      <c r="AMZ54" s="899"/>
      <c r="ANA54" s="899"/>
      <c r="ANB54" s="899"/>
      <c r="ANC54" s="899"/>
      <c r="AND54" s="899"/>
      <c r="ANE54" s="899"/>
      <c r="ANF54" s="899"/>
      <c r="ANG54" s="899"/>
      <c r="ANH54" s="899"/>
      <c r="ANI54" s="899"/>
      <c r="ANJ54" s="899"/>
      <c r="ANK54" s="899"/>
      <c r="ANL54" s="899"/>
      <c r="ANM54" s="899"/>
      <c r="ANN54" s="899"/>
      <c r="ANO54" s="899"/>
      <c r="ANP54" s="899"/>
      <c r="ANQ54" s="899"/>
      <c r="ANR54" s="899"/>
      <c r="ANS54" s="899"/>
      <c r="ANT54" s="899"/>
      <c r="ANU54" s="899"/>
      <c r="ANV54" s="899"/>
      <c r="ANW54" s="899"/>
      <c r="ANX54" s="899"/>
      <c r="ANY54" s="899"/>
      <c r="ANZ54" s="899"/>
      <c r="AOA54" s="899"/>
      <c r="AOB54" s="899"/>
      <c r="AOC54" s="899"/>
      <c r="AOD54" s="899"/>
      <c r="AOE54" s="899"/>
      <c r="AOF54" s="899"/>
      <c r="AOG54" s="899"/>
      <c r="AOH54" s="899"/>
      <c r="AOI54" s="899"/>
      <c r="AOJ54" s="899"/>
      <c r="AOK54" s="899"/>
      <c r="AOL54" s="899"/>
      <c r="AOM54" s="899"/>
      <c r="AON54" s="899"/>
      <c r="AOO54" s="899"/>
      <c r="AOP54" s="899"/>
      <c r="AOQ54" s="899"/>
      <c r="AOR54" s="899"/>
      <c r="AOS54" s="899"/>
      <c r="AOT54" s="899"/>
      <c r="AOU54" s="899"/>
      <c r="AOV54" s="899"/>
      <c r="AOW54" s="899"/>
      <c r="AOX54" s="899"/>
      <c r="AOY54" s="899"/>
      <c r="AOZ54" s="899"/>
      <c r="APA54" s="899"/>
      <c r="APB54" s="899"/>
      <c r="APC54" s="899"/>
      <c r="APD54" s="899"/>
      <c r="APE54" s="899"/>
      <c r="APF54" s="899"/>
      <c r="APG54" s="899"/>
      <c r="APH54" s="899"/>
      <c r="API54" s="899"/>
      <c r="APJ54" s="899"/>
      <c r="APK54" s="899"/>
      <c r="APL54" s="899"/>
      <c r="APM54" s="899"/>
      <c r="APN54" s="899"/>
      <c r="APO54" s="899"/>
      <c r="APP54" s="899"/>
      <c r="APQ54" s="899"/>
      <c r="APR54" s="899"/>
      <c r="APS54" s="899"/>
      <c r="APT54" s="899"/>
      <c r="APU54" s="899"/>
      <c r="APV54" s="899"/>
      <c r="APW54" s="899"/>
      <c r="APX54" s="899"/>
      <c r="APY54" s="899"/>
      <c r="APZ54" s="899"/>
      <c r="AQA54" s="899"/>
      <c r="AQB54" s="899"/>
      <c r="AQC54" s="899"/>
      <c r="AQD54" s="899"/>
      <c r="AQE54" s="899"/>
      <c r="AQF54" s="899"/>
      <c r="AQG54" s="899"/>
      <c r="AQH54" s="899"/>
      <c r="AQI54" s="899"/>
      <c r="AQJ54" s="899"/>
      <c r="AQK54" s="899"/>
      <c r="AQL54" s="899"/>
      <c r="AQM54" s="899"/>
      <c r="AQN54" s="899"/>
      <c r="AQO54" s="899"/>
      <c r="AQP54" s="899"/>
      <c r="AQQ54" s="899"/>
      <c r="AQR54" s="899"/>
      <c r="AQS54" s="899"/>
      <c r="AQT54" s="899"/>
      <c r="AQU54" s="899"/>
      <c r="AQV54" s="899"/>
      <c r="AQW54" s="899"/>
      <c r="AQX54" s="899"/>
      <c r="AQY54" s="899"/>
      <c r="AQZ54" s="899"/>
      <c r="ARA54" s="899"/>
      <c r="ARB54" s="899"/>
      <c r="ARC54" s="899"/>
      <c r="ARD54" s="899"/>
      <c r="ARE54" s="899"/>
      <c r="ARF54" s="899"/>
      <c r="ARG54" s="899"/>
      <c r="ARH54" s="899"/>
      <c r="ARI54" s="899"/>
      <c r="ARJ54" s="899"/>
      <c r="ARK54" s="899"/>
      <c r="ARL54" s="899"/>
      <c r="ARM54" s="899"/>
      <c r="ARN54" s="899"/>
      <c r="ARO54" s="899"/>
      <c r="ARP54" s="899"/>
      <c r="ARQ54" s="899"/>
      <c r="ARR54" s="899"/>
      <c r="ARS54" s="899"/>
      <c r="ART54" s="899"/>
      <c r="ARU54" s="899"/>
      <c r="ARV54" s="899"/>
      <c r="ARW54" s="899"/>
      <c r="ARX54" s="899"/>
      <c r="ARY54" s="899"/>
      <c r="ARZ54" s="899"/>
      <c r="ASA54" s="899"/>
      <c r="ASB54" s="899"/>
      <c r="ASC54" s="899"/>
      <c r="ASD54" s="899"/>
      <c r="ASE54" s="899"/>
      <c r="ASF54" s="899"/>
      <c r="ASG54" s="899"/>
      <c r="ASH54" s="899"/>
      <c r="ASI54" s="899"/>
      <c r="ASJ54" s="899"/>
      <c r="ASK54" s="899"/>
      <c r="ASL54" s="899"/>
      <c r="ASM54" s="899"/>
      <c r="ASN54" s="899"/>
      <c r="ASO54" s="899"/>
      <c r="ASP54" s="899"/>
      <c r="ASQ54" s="899"/>
      <c r="ASR54" s="899"/>
      <c r="ASS54" s="899"/>
      <c r="AST54" s="899"/>
      <c r="ASU54" s="899"/>
      <c r="ASV54" s="899"/>
      <c r="ASW54" s="899"/>
      <c r="ASX54" s="899"/>
      <c r="ASY54" s="899"/>
      <c r="ASZ54" s="899"/>
      <c r="ATA54" s="899"/>
      <c r="ATB54" s="899"/>
      <c r="ATC54" s="899"/>
      <c r="ATD54" s="899"/>
      <c r="ATE54" s="899"/>
      <c r="ATF54" s="899"/>
      <c r="ATG54" s="899"/>
      <c r="ATH54" s="899"/>
      <c r="ATI54" s="899"/>
      <c r="ATJ54" s="899"/>
      <c r="ATK54" s="899"/>
      <c r="ATL54" s="899"/>
      <c r="ATM54" s="899"/>
      <c r="ATN54" s="899"/>
      <c r="ATO54" s="899"/>
      <c r="ATP54" s="899"/>
      <c r="ATQ54" s="899"/>
      <c r="ATR54" s="899"/>
      <c r="ATS54" s="899"/>
      <c r="ATT54" s="899"/>
      <c r="ATU54" s="899"/>
      <c r="ATV54" s="899"/>
      <c r="ATW54" s="899"/>
      <c r="ATX54" s="899"/>
      <c r="ATY54" s="899"/>
      <c r="ATZ54" s="899"/>
      <c r="AUA54" s="899"/>
      <c r="AUB54" s="899"/>
      <c r="AUC54" s="899"/>
      <c r="AUD54" s="899"/>
      <c r="AUE54" s="899"/>
      <c r="AUF54" s="899"/>
      <c r="AUG54" s="899"/>
      <c r="AUH54" s="899"/>
      <c r="AUI54" s="899"/>
      <c r="AUJ54" s="899"/>
      <c r="AUK54" s="899"/>
      <c r="AUL54" s="899"/>
      <c r="AUM54" s="899"/>
      <c r="AUN54" s="899"/>
      <c r="AUO54" s="899"/>
      <c r="AUP54" s="899"/>
      <c r="AUQ54" s="899"/>
      <c r="AUR54" s="899"/>
      <c r="AUS54" s="899"/>
      <c r="AUT54" s="899"/>
      <c r="AUU54" s="899"/>
      <c r="AUV54" s="899"/>
      <c r="AUW54" s="899"/>
      <c r="AUX54" s="899"/>
      <c r="AUY54" s="899"/>
      <c r="AUZ54" s="899"/>
      <c r="AVA54" s="899"/>
      <c r="AVB54" s="899"/>
      <c r="AVC54" s="899"/>
      <c r="AVD54" s="899"/>
      <c r="AVE54" s="899"/>
      <c r="AVF54" s="899"/>
      <c r="AVG54" s="899"/>
      <c r="AVH54" s="899"/>
      <c r="AVI54" s="899"/>
      <c r="AVJ54" s="899"/>
      <c r="AVK54" s="899"/>
      <c r="AVL54" s="899"/>
      <c r="AVM54" s="899"/>
      <c r="AVN54" s="899"/>
      <c r="AVO54" s="899"/>
      <c r="AVP54" s="899"/>
      <c r="AVQ54" s="899"/>
      <c r="AVR54" s="899"/>
      <c r="AVS54" s="899"/>
      <c r="AVT54" s="899"/>
      <c r="AVU54" s="899"/>
      <c r="AVV54" s="899"/>
      <c r="AVW54" s="899"/>
      <c r="AVX54" s="899"/>
      <c r="AVY54" s="899"/>
      <c r="AVZ54" s="899"/>
      <c r="AWA54" s="899"/>
      <c r="AWB54" s="899"/>
      <c r="AWC54" s="899"/>
      <c r="AWD54" s="899"/>
      <c r="AWE54" s="899"/>
      <c r="AWF54" s="899"/>
      <c r="AWG54" s="899"/>
      <c r="AWH54" s="899"/>
      <c r="AWI54" s="899"/>
      <c r="AWJ54" s="899"/>
      <c r="AWK54" s="899"/>
      <c r="AWL54" s="899"/>
      <c r="AWM54" s="899"/>
      <c r="AWN54" s="899"/>
      <c r="AWO54" s="899"/>
      <c r="AWP54" s="899"/>
      <c r="AWQ54" s="899"/>
      <c r="AWR54" s="899"/>
      <c r="AWS54" s="899"/>
      <c r="AWT54" s="899"/>
      <c r="AWU54" s="899"/>
      <c r="AWV54" s="899"/>
      <c r="AWW54" s="899"/>
      <c r="AWX54" s="899"/>
      <c r="AWY54" s="899"/>
      <c r="AWZ54" s="899"/>
      <c r="AXA54" s="899"/>
      <c r="AXB54" s="899"/>
      <c r="AXC54" s="899"/>
      <c r="AXD54" s="899"/>
      <c r="AXE54" s="899"/>
      <c r="AXF54" s="899"/>
      <c r="AXG54" s="899"/>
      <c r="AXH54" s="899"/>
      <c r="AXI54" s="899"/>
      <c r="AXJ54" s="899"/>
      <c r="AXK54" s="899"/>
      <c r="AXL54" s="899"/>
      <c r="AXM54" s="899"/>
      <c r="AXN54" s="899"/>
      <c r="AXO54" s="899"/>
      <c r="AXP54" s="899"/>
      <c r="AXQ54" s="899"/>
      <c r="AXR54" s="899"/>
      <c r="AXS54" s="899"/>
      <c r="AXT54" s="899"/>
      <c r="AXU54" s="899"/>
      <c r="AXV54" s="899"/>
      <c r="AXW54" s="899"/>
      <c r="AXX54" s="899"/>
      <c r="AXY54" s="899"/>
      <c r="AXZ54" s="899"/>
      <c r="AYA54" s="899"/>
      <c r="AYB54" s="899"/>
      <c r="AYC54" s="899"/>
      <c r="AYD54" s="899"/>
      <c r="AYE54" s="899"/>
      <c r="AYF54" s="899"/>
      <c r="AYG54" s="899"/>
      <c r="AYH54" s="899"/>
      <c r="AYI54" s="899"/>
      <c r="AYJ54" s="899"/>
      <c r="AYK54" s="899"/>
      <c r="AYL54" s="899"/>
      <c r="AYM54" s="899"/>
      <c r="AYN54" s="899"/>
      <c r="AYO54" s="899"/>
      <c r="AYP54" s="899"/>
      <c r="AYQ54" s="899"/>
      <c r="AYR54" s="899"/>
      <c r="AYS54" s="899"/>
      <c r="AYT54" s="899"/>
      <c r="AYU54" s="899"/>
      <c r="AYV54" s="899"/>
      <c r="AYW54" s="899"/>
      <c r="AYX54" s="899"/>
      <c r="AYY54" s="899"/>
      <c r="AYZ54" s="899"/>
      <c r="AZA54" s="899"/>
      <c r="AZB54" s="899"/>
      <c r="AZC54" s="899"/>
      <c r="AZD54" s="899"/>
      <c r="AZE54" s="899"/>
      <c r="AZF54" s="899"/>
      <c r="AZG54" s="899"/>
      <c r="AZH54" s="899"/>
      <c r="AZI54" s="899"/>
      <c r="AZJ54" s="899"/>
      <c r="AZK54" s="899"/>
      <c r="AZL54" s="899"/>
      <c r="AZM54" s="899"/>
      <c r="AZN54" s="899"/>
      <c r="AZO54" s="899"/>
      <c r="AZP54" s="899"/>
      <c r="AZQ54" s="899"/>
      <c r="AZR54" s="899"/>
      <c r="AZS54" s="899"/>
      <c r="AZT54" s="899"/>
      <c r="AZU54" s="899"/>
      <c r="AZV54" s="899"/>
      <c r="AZW54" s="899"/>
      <c r="AZX54" s="899"/>
      <c r="AZY54" s="899"/>
      <c r="AZZ54" s="899"/>
      <c r="BAA54" s="899"/>
      <c r="BAB54" s="899"/>
      <c r="BAC54" s="899"/>
      <c r="BAD54" s="899"/>
      <c r="BAE54" s="899"/>
      <c r="BAF54" s="899"/>
      <c r="BAG54" s="899"/>
      <c r="BAH54" s="899"/>
      <c r="BAI54" s="899"/>
      <c r="BAJ54" s="899"/>
      <c r="BAK54" s="899"/>
      <c r="BAL54" s="899"/>
      <c r="BAM54" s="899"/>
      <c r="BAN54" s="899"/>
      <c r="BAO54" s="899"/>
      <c r="BAP54" s="899"/>
      <c r="BAQ54" s="899"/>
      <c r="BAR54" s="899"/>
      <c r="BAS54" s="899"/>
      <c r="BAT54" s="899"/>
      <c r="BAU54" s="899"/>
      <c r="BAV54" s="899"/>
      <c r="BAW54" s="899"/>
      <c r="BAX54" s="899"/>
      <c r="BAY54" s="899"/>
      <c r="BAZ54" s="899"/>
      <c r="BBA54" s="899"/>
      <c r="BBB54" s="899"/>
      <c r="BBC54" s="899"/>
      <c r="BBD54" s="899"/>
      <c r="BBE54" s="899"/>
      <c r="BBF54" s="899"/>
      <c r="BBG54" s="899"/>
      <c r="BBH54" s="899"/>
      <c r="BBI54" s="899"/>
      <c r="BBJ54" s="899"/>
      <c r="BBK54" s="899"/>
      <c r="BBL54" s="899"/>
      <c r="BBM54" s="899"/>
      <c r="BBN54" s="899"/>
      <c r="BBO54" s="899"/>
      <c r="BBP54" s="899"/>
      <c r="BBQ54" s="899"/>
      <c r="BBR54" s="899"/>
      <c r="BBS54" s="899"/>
      <c r="BBT54" s="899"/>
      <c r="BBU54" s="899"/>
      <c r="BBV54" s="899"/>
      <c r="BBW54" s="899"/>
      <c r="BBX54" s="899"/>
      <c r="BBY54" s="899"/>
      <c r="BBZ54" s="899"/>
      <c r="BCA54" s="899"/>
      <c r="BCB54" s="899"/>
      <c r="BCC54" s="899"/>
      <c r="BCD54" s="899"/>
      <c r="BCE54" s="899"/>
      <c r="BCF54" s="899"/>
      <c r="BCG54" s="899"/>
      <c r="BCH54" s="899"/>
      <c r="BCI54" s="899"/>
      <c r="BCJ54" s="899"/>
      <c r="BCK54" s="899"/>
      <c r="BCL54" s="899"/>
      <c r="BCM54" s="899"/>
      <c r="BCN54" s="899"/>
      <c r="BCO54" s="899"/>
      <c r="BCP54" s="899"/>
      <c r="BCQ54" s="899"/>
      <c r="BCR54" s="899"/>
      <c r="BCS54" s="899"/>
      <c r="BCT54" s="899"/>
      <c r="BCU54" s="899"/>
      <c r="BCV54" s="899"/>
      <c r="BCW54" s="899"/>
      <c r="BCX54" s="899"/>
      <c r="BCY54" s="899"/>
      <c r="BCZ54" s="899"/>
      <c r="BDA54" s="899"/>
      <c r="BDB54" s="899"/>
      <c r="BDC54" s="899"/>
      <c r="BDD54" s="899"/>
      <c r="BDE54" s="899"/>
      <c r="BDF54" s="899"/>
      <c r="BDG54" s="899"/>
      <c r="BDH54" s="899"/>
      <c r="BDI54" s="899"/>
      <c r="BDJ54" s="899"/>
      <c r="BDK54" s="899"/>
      <c r="BDL54" s="899"/>
      <c r="BDM54" s="899"/>
      <c r="BDN54" s="899"/>
      <c r="BDO54" s="899"/>
      <c r="BDP54" s="899"/>
      <c r="BDQ54" s="899"/>
      <c r="BDR54" s="899"/>
      <c r="BDS54" s="899"/>
      <c r="BDT54" s="899"/>
      <c r="BDU54" s="899"/>
      <c r="BDV54" s="899"/>
      <c r="BDW54" s="899"/>
      <c r="BDX54" s="899"/>
      <c r="BDY54" s="899"/>
      <c r="BDZ54" s="899"/>
      <c r="BEA54" s="899"/>
      <c r="BEB54" s="899"/>
      <c r="BEC54" s="899"/>
      <c r="BED54" s="899"/>
      <c r="BEE54" s="899"/>
      <c r="BEF54" s="899"/>
      <c r="BEG54" s="899"/>
      <c r="BEH54" s="899"/>
      <c r="BEI54" s="899"/>
      <c r="BEJ54" s="899"/>
      <c r="BEK54" s="899"/>
      <c r="BEL54" s="899"/>
      <c r="BEM54" s="899"/>
      <c r="BEN54" s="899"/>
      <c r="BEO54" s="899"/>
      <c r="BEP54" s="899"/>
      <c r="BEQ54" s="899"/>
      <c r="BER54" s="899"/>
      <c r="BES54" s="899"/>
      <c r="BET54" s="899"/>
      <c r="BEU54" s="899"/>
      <c r="BEV54" s="899"/>
      <c r="BEW54" s="899"/>
      <c r="BEX54" s="899"/>
      <c r="BEY54" s="899"/>
      <c r="BEZ54" s="899"/>
      <c r="BFA54" s="899"/>
      <c r="BFB54" s="899"/>
      <c r="BFC54" s="899"/>
      <c r="BFD54" s="899"/>
      <c r="BFE54" s="899"/>
      <c r="BFF54" s="899"/>
      <c r="BFG54" s="899"/>
      <c r="BFH54" s="899"/>
      <c r="BFI54" s="899"/>
      <c r="BFJ54" s="899"/>
      <c r="BFK54" s="899"/>
      <c r="BFL54" s="899"/>
      <c r="BFM54" s="899"/>
      <c r="BFN54" s="899"/>
      <c r="BFO54" s="899"/>
      <c r="BFP54" s="899"/>
      <c r="BFQ54" s="899"/>
      <c r="BFR54" s="899"/>
      <c r="BFS54" s="899"/>
      <c r="BFT54" s="899"/>
      <c r="BFU54" s="899"/>
      <c r="BFV54" s="899"/>
      <c r="BFW54" s="899"/>
      <c r="BFX54" s="899"/>
      <c r="BFY54" s="899"/>
      <c r="BFZ54" s="899"/>
      <c r="BGA54" s="899"/>
      <c r="BGB54" s="899"/>
      <c r="BGC54" s="899"/>
      <c r="BGD54" s="899"/>
      <c r="BGE54" s="899"/>
      <c r="BGF54" s="899"/>
      <c r="BGG54" s="899"/>
      <c r="BGH54" s="899"/>
      <c r="BGI54" s="899"/>
      <c r="BGJ54" s="899"/>
      <c r="BGK54" s="899"/>
      <c r="BGL54" s="899"/>
      <c r="BGM54" s="899"/>
      <c r="BGN54" s="899"/>
      <c r="BGO54" s="899"/>
      <c r="BGP54" s="899"/>
      <c r="BGQ54" s="899"/>
      <c r="BGR54" s="899"/>
      <c r="BGS54" s="899"/>
      <c r="BGT54" s="899"/>
      <c r="BGU54" s="899"/>
      <c r="BGV54" s="899"/>
      <c r="BGW54" s="899"/>
      <c r="BGX54" s="899"/>
      <c r="BGY54" s="899"/>
      <c r="BGZ54" s="899"/>
      <c r="BHA54" s="899"/>
      <c r="BHB54" s="899"/>
      <c r="BHC54" s="899"/>
      <c r="BHD54" s="899"/>
      <c r="BHE54" s="899"/>
      <c r="BHF54" s="899"/>
      <c r="BHG54" s="899"/>
      <c r="BHH54" s="899"/>
      <c r="BHI54" s="899"/>
      <c r="BHJ54" s="899"/>
      <c r="BHK54" s="899"/>
      <c r="BHL54" s="899"/>
      <c r="BHM54" s="899"/>
      <c r="BHN54" s="899"/>
      <c r="BHO54" s="899"/>
      <c r="BHP54" s="899"/>
      <c r="BHQ54" s="899"/>
      <c r="BHR54" s="899"/>
      <c r="BHS54" s="899"/>
      <c r="BHT54" s="899"/>
      <c r="BHU54" s="899"/>
      <c r="BHV54" s="899"/>
      <c r="BHW54" s="899"/>
      <c r="BHX54" s="899"/>
      <c r="BHY54" s="899"/>
      <c r="BHZ54" s="899"/>
      <c r="BIA54" s="899"/>
      <c r="BIB54" s="899"/>
      <c r="BIC54" s="899"/>
      <c r="BID54" s="899"/>
      <c r="BIE54" s="899"/>
      <c r="BIF54" s="899"/>
      <c r="BIG54" s="899"/>
      <c r="BIH54" s="899"/>
      <c r="BII54" s="899"/>
      <c r="BIJ54" s="899"/>
      <c r="BIK54" s="899"/>
      <c r="BIL54" s="899"/>
      <c r="BIM54" s="899"/>
      <c r="BIN54" s="899"/>
      <c r="BIO54" s="899"/>
      <c r="BIP54" s="899"/>
      <c r="BIQ54" s="899"/>
      <c r="BIR54" s="899"/>
      <c r="BIS54" s="899"/>
      <c r="BIT54" s="899"/>
      <c r="BIU54" s="899"/>
      <c r="BIV54" s="899"/>
      <c r="BIW54" s="899"/>
      <c r="BIX54" s="899"/>
      <c r="BIY54" s="899"/>
      <c r="BIZ54" s="899"/>
      <c r="BJA54" s="899"/>
      <c r="BJB54" s="899"/>
      <c r="BJC54" s="899"/>
      <c r="BJD54" s="899"/>
      <c r="BJE54" s="899"/>
      <c r="BJF54" s="899"/>
      <c r="BJG54" s="899"/>
      <c r="BJH54" s="899"/>
      <c r="BJI54" s="899"/>
      <c r="BJJ54" s="899"/>
      <c r="BJK54" s="899"/>
      <c r="BJL54" s="899"/>
      <c r="BJM54" s="899"/>
      <c r="BJN54" s="899"/>
      <c r="BJO54" s="899"/>
      <c r="BJP54" s="899"/>
      <c r="BJQ54" s="899"/>
      <c r="BJR54" s="899"/>
      <c r="BJS54" s="899"/>
      <c r="BJT54" s="899"/>
      <c r="BJU54" s="899"/>
      <c r="BJV54" s="899"/>
      <c r="BJW54" s="899"/>
      <c r="BJX54" s="899"/>
      <c r="BJY54" s="899"/>
      <c r="BJZ54" s="899"/>
      <c r="BKA54" s="899"/>
      <c r="BKB54" s="899"/>
      <c r="BKC54" s="899"/>
      <c r="BKD54" s="899"/>
      <c r="BKE54" s="899"/>
      <c r="BKF54" s="899"/>
      <c r="BKG54" s="899"/>
      <c r="BKH54" s="899"/>
      <c r="BKI54" s="899"/>
      <c r="BKJ54" s="899"/>
      <c r="BKK54" s="899"/>
      <c r="BKL54" s="899"/>
      <c r="BKM54" s="899"/>
      <c r="BKN54" s="899"/>
      <c r="BKO54" s="899"/>
      <c r="BKP54" s="899"/>
      <c r="BKQ54" s="899"/>
      <c r="BKR54" s="899"/>
      <c r="BKS54" s="899"/>
      <c r="BKT54" s="899"/>
      <c r="BKU54" s="899"/>
      <c r="BKV54" s="899"/>
      <c r="BKW54" s="899"/>
      <c r="BKX54" s="899"/>
      <c r="BKY54" s="899"/>
      <c r="BKZ54" s="899"/>
      <c r="BLA54" s="899"/>
      <c r="BLB54" s="899"/>
      <c r="BLC54" s="899"/>
      <c r="BLD54" s="899"/>
      <c r="BLE54" s="899"/>
      <c r="BLF54" s="899"/>
      <c r="BLG54" s="899"/>
      <c r="BLH54" s="899"/>
      <c r="BLI54" s="899"/>
      <c r="BLJ54" s="899"/>
      <c r="BLK54" s="899"/>
      <c r="BLL54" s="899"/>
      <c r="BLM54" s="899"/>
      <c r="BLN54" s="899"/>
      <c r="BLO54" s="899"/>
      <c r="BLP54" s="899"/>
      <c r="BLQ54" s="899"/>
      <c r="BLR54" s="899"/>
      <c r="BLS54" s="899"/>
      <c r="BLT54" s="899"/>
      <c r="BLU54" s="899"/>
      <c r="BLV54" s="899"/>
      <c r="BLW54" s="899"/>
      <c r="BLX54" s="899"/>
      <c r="BLY54" s="899"/>
      <c r="BLZ54" s="899"/>
      <c r="BMA54" s="899"/>
      <c r="BMB54" s="899"/>
      <c r="BMC54" s="899"/>
      <c r="BMD54" s="899"/>
      <c r="BME54" s="899"/>
      <c r="BMF54" s="899"/>
      <c r="BMG54" s="899"/>
      <c r="BMH54" s="899"/>
      <c r="BMI54" s="899"/>
      <c r="BMJ54" s="899"/>
      <c r="BMK54" s="899"/>
      <c r="BML54" s="899"/>
      <c r="BMM54" s="899"/>
      <c r="BMN54" s="899"/>
      <c r="BMO54" s="899"/>
      <c r="BMP54" s="899"/>
      <c r="BMQ54" s="899"/>
      <c r="BMR54" s="899"/>
      <c r="BMS54" s="899"/>
      <c r="BMT54" s="899"/>
      <c r="BMU54" s="899"/>
      <c r="BMV54" s="899"/>
      <c r="BMW54" s="899"/>
      <c r="BMX54" s="899"/>
      <c r="BMY54" s="899"/>
      <c r="BMZ54" s="899"/>
      <c r="BNA54" s="899"/>
      <c r="BNB54" s="899"/>
      <c r="BNC54" s="899"/>
      <c r="BND54" s="899"/>
      <c r="BNE54" s="899"/>
      <c r="BNF54" s="899"/>
      <c r="BNG54" s="899"/>
      <c r="BNH54" s="899"/>
      <c r="BNI54" s="899"/>
      <c r="BNJ54" s="899"/>
      <c r="BNK54" s="899"/>
      <c r="BNL54" s="899"/>
      <c r="BNM54" s="899"/>
      <c r="BNN54" s="899"/>
      <c r="BNO54" s="899"/>
      <c r="BNP54" s="899"/>
      <c r="BNQ54" s="899"/>
      <c r="BNR54" s="899"/>
      <c r="BNS54" s="899"/>
      <c r="BNT54" s="899"/>
      <c r="BNU54" s="899"/>
      <c r="BNV54" s="899"/>
      <c r="BNW54" s="899"/>
      <c r="BNX54" s="899"/>
      <c r="BNY54" s="899"/>
      <c r="BNZ54" s="899"/>
      <c r="BOA54" s="899"/>
      <c r="BOB54" s="899"/>
      <c r="BOC54" s="899"/>
      <c r="BOD54" s="899"/>
      <c r="BOE54" s="899"/>
      <c r="BOF54" s="899"/>
      <c r="BOG54" s="899"/>
      <c r="BOH54" s="899"/>
      <c r="BOI54" s="899"/>
      <c r="BOJ54" s="899"/>
      <c r="BOK54" s="899"/>
      <c r="BOL54" s="899"/>
      <c r="BOM54" s="899"/>
      <c r="BON54" s="899"/>
      <c r="BOO54" s="899"/>
      <c r="BOP54" s="899"/>
      <c r="BOQ54" s="899"/>
      <c r="BOR54" s="899"/>
      <c r="BOS54" s="899"/>
      <c r="BOT54" s="899"/>
      <c r="BOU54" s="899"/>
      <c r="BOV54" s="899"/>
      <c r="BOW54" s="899"/>
      <c r="BOX54" s="899"/>
      <c r="BOY54" s="899"/>
      <c r="BOZ54" s="899"/>
      <c r="BPA54" s="899"/>
      <c r="BPB54" s="899"/>
      <c r="BPC54" s="899"/>
      <c r="BPD54" s="899"/>
      <c r="BPE54" s="899"/>
      <c r="BPF54" s="899"/>
      <c r="BPG54" s="899"/>
      <c r="BPH54" s="899"/>
      <c r="BPI54" s="899"/>
      <c r="BPJ54" s="899"/>
      <c r="BPK54" s="899"/>
      <c r="BPL54" s="899"/>
      <c r="BPM54" s="899"/>
      <c r="BPN54" s="899"/>
      <c r="BPO54" s="899"/>
      <c r="BPP54" s="899"/>
      <c r="BPQ54" s="899"/>
      <c r="BPR54" s="899"/>
      <c r="BPS54" s="899"/>
      <c r="BPT54" s="899"/>
      <c r="BPU54" s="899"/>
      <c r="BPV54" s="899"/>
      <c r="BPW54" s="899"/>
      <c r="BPX54" s="899"/>
      <c r="BPY54" s="899"/>
      <c r="BPZ54" s="899"/>
      <c r="BQA54" s="899"/>
      <c r="BQB54" s="899"/>
      <c r="BQC54" s="899"/>
      <c r="BQD54" s="899"/>
      <c r="BQE54" s="899"/>
      <c r="BQF54" s="899"/>
      <c r="BQG54" s="899"/>
      <c r="BQH54" s="899"/>
      <c r="BQI54" s="899"/>
      <c r="BQJ54" s="899"/>
      <c r="BQK54" s="899"/>
      <c r="BQL54" s="899"/>
      <c r="BQM54" s="899"/>
      <c r="BQN54" s="899"/>
      <c r="BQO54" s="899"/>
      <c r="BQP54" s="899"/>
      <c r="BQQ54" s="899"/>
      <c r="BQR54" s="899"/>
      <c r="BQS54" s="899"/>
      <c r="BQT54" s="899"/>
      <c r="BQU54" s="899"/>
      <c r="BQV54" s="899"/>
      <c r="BQW54" s="899"/>
      <c r="BQX54" s="899"/>
      <c r="BQY54" s="899"/>
      <c r="BQZ54" s="899"/>
      <c r="BRA54" s="899"/>
      <c r="BRB54" s="899"/>
      <c r="BRC54" s="899"/>
      <c r="BRD54" s="899"/>
      <c r="BRE54" s="899"/>
      <c r="BRF54" s="899"/>
      <c r="BRG54" s="899"/>
      <c r="BRH54" s="899"/>
      <c r="BRI54" s="899"/>
      <c r="BRJ54" s="899"/>
      <c r="BRK54" s="899"/>
      <c r="BRL54" s="899"/>
      <c r="BRM54" s="899"/>
      <c r="BRN54" s="899"/>
      <c r="BRO54" s="899"/>
      <c r="BRP54" s="899"/>
      <c r="BRQ54" s="899"/>
      <c r="BRR54" s="899"/>
      <c r="BRS54" s="899"/>
      <c r="BRT54" s="899"/>
      <c r="BRU54" s="899"/>
      <c r="BRV54" s="899"/>
      <c r="BRW54" s="899"/>
      <c r="BRX54" s="899"/>
      <c r="BRY54" s="899"/>
      <c r="BRZ54" s="899"/>
      <c r="BSA54" s="899"/>
      <c r="BSB54" s="899"/>
      <c r="BSC54" s="899"/>
      <c r="BSD54" s="899"/>
      <c r="BSE54" s="899"/>
      <c r="BSF54" s="899"/>
      <c r="BSG54" s="899"/>
      <c r="BSH54" s="899"/>
      <c r="BSI54" s="899"/>
      <c r="BSJ54" s="899"/>
      <c r="BSK54" s="899"/>
      <c r="BSL54" s="899"/>
      <c r="BSM54" s="899"/>
      <c r="BSN54" s="899"/>
      <c r="BSO54" s="899"/>
      <c r="BSP54" s="899"/>
      <c r="BSQ54" s="899"/>
      <c r="BSR54" s="899"/>
      <c r="BSS54" s="899"/>
      <c r="BST54" s="899"/>
      <c r="BSU54" s="899"/>
      <c r="BSV54" s="899"/>
      <c r="BSW54" s="899"/>
      <c r="BSX54" s="899"/>
      <c r="BSY54" s="899"/>
      <c r="BSZ54" s="899"/>
      <c r="BTA54" s="899"/>
      <c r="BTB54" s="899"/>
      <c r="BTC54" s="899"/>
      <c r="BTD54" s="899"/>
      <c r="BTE54" s="899"/>
      <c r="BTF54" s="899"/>
      <c r="BTG54" s="899"/>
      <c r="BTH54" s="899"/>
      <c r="BTI54" s="899"/>
      <c r="BTJ54" s="899"/>
      <c r="BTK54" s="899"/>
      <c r="BTL54" s="899"/>
      <c r="BTM54" s="899"/>
      <c r="BTN54" s="899"/>
      <c r="BTO54" s="899"/>
      <c r="BTP54" s="899"/>
      <c r="BTQ54" s="899"/>
      <c r="BTR54" s="899"/>
      <c r="BTS54" s="899"/>
      <c r="BTT54" s="899"/>
      <c r="BTU54" s="899"/>
      <c r="BTV54" s="899"/>
      <c r="BTW54" s="899"/>
      <c r="BTX54" s="899"/>
      <c r="BTY54" s="899"/>
      <c r="BTZ54" s="899"/>
      <c r="BUA54" s="899"/>
      <c r="BUB54" s="899"/>
      <c r="BUC54" s="899"/>
      <c r="BUD54" s="899"/>
      <c r="BUE54" s="899"/>
      <c r="BUF54" s="899"/>
      <c r="BUG54" s="899"/>
      <c r="BUH54" s="899"/>
      <c r="BUI54" s="899"/>
      <c r="BUJ54" s="899"/>
      <c r="BUK54" s="899"/>
      <c r="BUL54" s="899"/>
      <c r="BUM54" s="899"/>
      <c r="BUN54" s="899"/>
      <c r="BUO54" s="899"/>
      <c r="BUP54" s="899"/>
      <c r="BUQ54" s="899"/>
      <c r="BUR54" s="899"/>
      <c r="BUS54" s="899"/>
      <c r="BUT54" s="899"/>
      <c r="BUU54" s="899"/>
      <c r="BUV54" s="899"/>
      <c r="BUW54" s="899"/>
      <c r="BUX54" s="899"/>
      <c r="BUY54" s="899"/>
      <c r="BUZ54" s="899"/>
      <c r="BVA54" s="899"/>
      <c r="BVB54" s="899"/>
      <c r="BVC54" s="899"/>
      <c r="BVD54" s="899"/>
      <c r="BVE54" s="899"/>
      <c r="BVF54" s="899"/>
      <c r="BVG54" s="899"/>
      <c r="BVH54" s="899"/>
      <c r="BVI54" s="899"/>
      <c r="BVJ54" s="899"/>
      <c r="BVK54" s="899"/>
      <c r="BVL54" s="899"/>
      <c r="BVM54" s="899"/>
      <c r="BVN54" s="899"/>
      <c r="BVO54" s="899"/>
      <c r="BVP54" s="899"/>
      <c r="BVQ54" s="899"/>
      <c r="BVR54" s="899"/>
      <c r="BVS54" s="899"/>
      <c r="BVT54" s="899"/>
      <c r="BVU54" s="899"/>
      <c r="BVV54" s="899"/>
      <c r="BVW54" s="899"/>
      <c r="BVX54" s="899"/>
      <c r="BVY54" s="899"/>
      <c r="BVZ54" s="899"/>
      <c r="BWA54" s="899"/>
      <c r="BWB54" s="899"/>
      <c r="BWC54" s="899"/>
      <c r="BWD54" s="899"/>
      <c r="BWE54" s="899"/>
      <c r="BWF54" s="899"/>
      <c r="BWG54" s="899"/>
      <c r="BWH54" s="899"/>
      <c r="BWI54" s="899"/>
      <c r="BWJ54" s="899"/>
      <c r="BWK54" s="899"/>
      <c r="BWL54" s="899"/>
      <c r="BWM54" s="899"/>
      <c r="BWN54" s="899"/>
      <c r="BWO54" s="899"/>
      <c r="BWP54" s="899"/>
      <c r="BWQ54" s="899"/>
      <c r="BWR54" s="899"/>
      <c r="BWS54" s="899"/>
      <c r="BWT54" s="899"/>
      <c r="BWU54" s="899"/>
      <c r="BWV54" s="899"/>
      <c r="BWW54" s="899"/>
      <c r="BWX54" s="899"/>
      <c r="BWY54" s="899"/>
      <c r="BWZ54" s="899"/>
      <c r="BXA54" s="899"/>
      <c r="BXB54" s="899"/>
      <c r="BXC54" s="899"/>
      <c r="BXD54" s="899"/>
      <c r="BXE54" s="899"/>
      <c r="BXF54" s="899"/>
      <c r="BXG54" s="899"/>
      <c r="BXH54" s="899"/>
      <c r="BXI54" s="899"/>
      <c r="BXJ54" s="899"/>
      <c r="BXK54" s="899"/>
      <c r="BXL54" s="899"/>
      <c r="BXM54" s="899"/>
      <c r="BXN54" s="899"/>
      <c r="BXO54" s="899"/>
      <c r="BXP54" s="899"/>
      <c r="BXQ54" s="899"/>
      <c r="BXR54" s="899"/>
      <c r="BXS54" s="899"/>
      <c r="BXT54" s="899"/>
      <c r="BXU54" s="899"/>
      <c r="BXV54" s="899"/>
      <c r="BXW54" s="899"/>
      <c r="BXX54" s="899"/>
      <c r="BXY54" s="899"/>
      <c r="BXZ54" s="899"/>
      <c r="BYA54" s="899"/>
      <c r="BYB54" s="899"/>
      <c r="BYC54" s="899"/>
      <c r="BYD54" s="899"/>
      <c r="BYE54" s="899"/>
      <c r="BYF54" s="899"/>
      <c r="BYG54" s="899"/>
      <c r="BYH54" s="899"/>
      <c r="BYI54" s="899"/>
      <c r="BYJ54" s="899"/>
      <c r="BYK54" s="899"/>
      <c r="BYL54" s="899"/>
      <c r="BYM54" s="899"/>
      <c r="BYN54" s="899"/>
      <c r="BYO54" s="899"/>
      <c r="BYP54" s="899"/>
      <c r="BYQ54" s="899"/>
      <c r="BYR54" s="899"/>
      <c r="BYS54" s="899"/>
      <c r="BYT54" s="899"/>
      <c r="BYU54" s="899"/>
      <c r="BYV54" s="899"/>
      <c r="BYW54" s="899"/>
      <c r="BYX54" s="899"/>
      <c r="BYY54" s="899"/>
      <c r="BYZ54" s="899"/>
      <c r="BZA54" s="899"/>
      <c r="BZB54" s="899"/>
      <c r="BZC54" s="899"/>
      <c r="BZD54" s="899"/>
      <c r="BZE54" s="899"/>
      <c r="BZF54" s="899"/>
      <c r="BZG54" s="899"/>
      <c r="BZH54" s="899"/>
      <c r="BZI54" s="899"/>
      <c r="BZJ54" s="899"/>
      <c r="BZK54" s="899"/>
      <c r="BZL54" s="899"/>
      <c r="BZM54" s="899"/>
      <c r="BZN54" s="899"/>
      <c r="BZO54" s="899"/>
      <c r="BZP54" s="899"/>
      <c r="BZQ54" s="899"/>
      <c r="BZR54" s="899"/>
      <c r="BZS54" s="899"/>
      <c r="BZT54" s="899"/>
      <c r="BZU54" s="899"/>
      <c r="BZV54" s="899"/>
      <c r="BZW54" s="899"/>
      <c r="BZX54" s="899"/>
      <c r="BZY54" s="899"/>
      <c r="BZZ54" s="899"/>
      <c r="CAA54" s="899"/>
      <c r="CAB54" s="899"/>
      <c r="CAC54" s="899"/>
      <c r="CAD54" s="899"/>
      <c r="CAE54" s="899"/>
      <c r="CAF54" s="899"/>
      <c r="CAG54" s="899"/>
      <c r="CAH54" s="899"/>
      <c r="CAI54" s="899"/>
      <c r="CAJ54" s="899"/>
      <c r="CAK54" s="899"/>
      <c r="CAL54" s="899"/>
      <c r="CAM54" s="899"/>
      <c r="CAN54" s="899"/>
      <c r="CAO54" s="899"/>
      <c r="CAP54" s="899"/>
      <c r="CAQ54" s="899"/>
      <c r="CAR54" s="899"/>
      <c r="CAS54" s="899"/>
      <c r="CAT54" s="899"/>
      <c r="CAU54" s="899"/>
      <c r="CAV54" s="899"/>
      <c r="CAW54" s="899"/>
      <c r="CAX54" s="899"/>
      <c r="CAY54" s="899"/>
      <c r="CAZ54" s="899"/>
      <c r="CBA54" s="899"/>
      <c r="CBB54" s="899"/>
      <c r="CBC54" s="899"/>
      <c r="CBD54" s="899"/>
      <c r="CBE54" s="899"/>
      <c r="CBF54" s="899"/>
      <c r="CBG54" s="899"/>
      <c r="CBH54" s="899"/>
      <c r="CBI54" s="899"/>
      <c r="CBJ54" s="899"/>
      <c r="CBK54" s="899"/>
      <c r="CBL54" s="899"/>
      <c r="CBM54" s="899"/>
      <c r="CBN54" s="899"/>
      <c r="CBO54" s="899"/>
      <c r="CBP54" s="899"/>
      <c r="CBQ54" s="899"/>
      <c r="CBR54" s="899"/>
      <c r="CBS54" s="899"/>
      <c r="CBT54" s="899"/>
      <c r="CBU54" s="899"/>
      <c r="CBV54" s="899"/>
      <c r="CBW54" s="899"/>
      <c r="CBX54" s="899"/>
      <c r="CBY54" s="899"/>
      <c r="CBZ54" s="899"/>
      <c r="CCA54" s="899"/>
      <c r="CCB54" s="899"/>
      <c r="CCC54" s="899"/>
      <c r="CCD54" s="899"/>
      <c r="CCE54" s="899"/>
      <c r="CCF54" s="899"/>
      <c r="CCG54" s="899"/>
      <c r="CCH54" s="899"/>
      <c r="CCI54" s="899"/>
      <c r="CCJ54" s="899"/>
      <c r="CCK54" s="899"/>
      <c r="CCL54" s="899"/>
      <c r="CCM54" s="899"/>
      <c r="CCN54" s="899"/>
      <c r="CCO54" s="899"/>
      <c r="CCP54" s="899"/>
      <c r="CCQ54" s="899"/>
      <c r="CCR54" s="899"/>
      <c r="CCS54" s="899"/>
      <c r="CCT54" s="899"/>
      <c r="CCU54" s="899"/>
      <c r="CCV54" s="899"/>
      <c r="CCW54" s="899"/>
      <c r="CCX54" s="899"/>
      <c r="CCY54" s="899"/>
      <c r="CCZ54" s="899"/>
      <c r="CDA54" s="899"/>
      <c r="CDB54" s="899"/>
      <c r="CDC54" s="899"/>
      <c r="CDD54" s="899"/>
      <c r="CDE54" s="899"/>
      <c r="CDF54" s="899"/>
      <c r="CDG54" s="899"/>
      <c r="CDH54" s="899"/>
      <c r="CDI54" s="899"/>
      <c r="CDJ54" s="899"/>
      <c r="CDK54" s="899"/>
      <c r="CDL54" s="899"/>
      <c r="CDM54" s="899"/>
      <c r="CDN54" s="899"/>
      <c r="CDO54" s="899"/>
      <c r="CDP54" s="899"/>
      <c r="CDQ54" s="899"/>
      <c r="CDR54" s="899"/>
      <c r="CDS54" s="899"/>
      <c r="CDT54" s="899"/>
      <c r="CDU54" s="899"/>
      <c r="CDV54" s="899"/>
      <c r="CDW54" s="899"/>
      <c r="CDX54" s="899"/>
      <c r="CDY54" s="899"/>
      <c r="CDZ54" s="899"/>
      <c r="CEA54" s="899"/>
      <c r="CEB54" s="899"/>
      <c r="CEC54" s="899"/>
      <c r="CED54" s="899"/>
      <c r="CEE54" s="899"/>
      <c r="CEF54" s="899"/>
      <c r="CEG54" s="899"/>
      <c r="CEH54" s="899"/>
      <c r="CEI54" s="899"/>
      <c r="CEJ54" s="899"/>
      <c r="CEK54" s="899"/>
      <c r="CEL54" s="899"/>
      <c r="CEM54" s="899"/>
      <c r="CEN54" s="899"/>
      <c r="CEO54" s="899"/>
      <c r="CEP54" s="899"/>
      <c r="CEQ54" s="899"/>
      <c r="CER54" s="899"/>
      <c r="CES54" s="899"/>
      <c r="CET54" s="899"/>
      <c r="CEU54" s="899"/>
      <c r="CEV54" s="899"/>
      <c r="CEW54" s="899"/>
      <c r="CEX54" s="899"/>
      <c r="CEY54" s="899"/>
      <c r="CEZ54" s="899"/>
      <c r="CFA54" s="899"/>
      <c r="CFB54" s="899"/>
      <c r="CFC54" s="899"/>
      <c r="CFD54" s="899"/>
      <c r="CFE54" s="899"/>
      <c r="CFF54" s="899"/>
      <c r="CFG54" s="899"/>
      <c r="CFH54" s="899"/>
      <c r="CFI54" s="899"/>
      <c r="CFJ54" s="899"/>
      <c r="CFK54" s="899"/>
      <c r="CFL54" s="899"/>
      <c r="CFM54" s="899"/>
      <c r="CFN54" s="899"/>
      <c r="CFO54" s="899"/>
      <c r="CFP54" s="899"/>
      <c r="CFQ54" s="899"/>
      <c r="CFR54" s="899"/>
      <c r="CFS54" s="899"/>
      <c r="CFT54" s="899"/>
      <c r="CFU54" s="899"/>
      <c r="CFV54" s="899"/>
      <c r="CFW54" s="899"/>
      <c r="CFX54" s="899"/>
      <c r="CFY54" s="899"/>
      <c r="CFZ54" s="899"/>
      <c r="CGA54" s="899"/>
      <c r="CGB54" s="899"/>
      <c r="CGC54" s="899"/>
      <c r="CGD54" s="899"/>
      <c r="CGE54" s="899"/>
      <c r="CGF54" s="899"/>
      <c r="CGG54" s="899"/>
      <c r="CGH54" s="899"/>
      <c r="CGI54" s="899"/>
      <c r="CGJ54" s="899"/>
      <c r="CGK54" s="899"/>
      <c r="CGL54" s="899"/>
      <c r="CGM54" s="899"/>
      <c r="CGN54" s="899"/>
      <c r="CGO54" s="899"/>
      <c r="CGP54" s="899"/>
      <c r="CGQ54" s="899"/>
      <c r="CGR54" s="899"/>
      <c r="CGS54" s="899"/>
      <c r="CGT54" s="899"/>
      <c r="CGU54" s="899"/>
      <c r="CGV54" s="899"/>
      <c r="CGW54" s="899"/>
      <c r="CGX54" s="899"/>
      <c r="CGY54" s="899"/>
      <c r="CGZ54" s="899"/>
      <c r="CHA54" s="899"/>
      <c r="CHB54" s="899"/>
      <c r="CHC54" s="899"/>
      <c r="CHD54" s="899"/>
      <c r="CHE54" s="899"/>
      <c r="CHF54" s="899"/>
      <c r="CHG54" s="899"/>
      <c r="CHH54" s="899"/>
      <c r="CHI54" s="899"/>
      <c r="CHJ54" s="899"/>
      <c r="CHK54" s="899"/>
      <c r="CHL54" s="899"/>
      <c r="CHM54" s="899"/>
      <c r="CHN54" s="899"/>
      <c r="CHO54" s="899"/>
      <c r="CHP54" s="899"/>
      <c r="CHQ54" s="899"/>
      <c r="CHR54" s="899"/>
      <c r="CHS54" s="899"/>
      <c r="CHT54" s="899"/>
      <c r="CHU54" s="899"/>
      <c r="CHV54" s="899"/>
      <c r="CHW54" s="899"/>
      <c r="CHX54" s="899"/>
      <c r="CHY54" s="899"/>
      <c r="CHZ54" s="899"/>
      <c r="CIA54" s="899"/>
      <c r="CIB54" s="899"/>
      <c r="CIC54" s="899"/>
      <c r="CID54" s="899"/>
      <c r="CIE54" s="899"/>
      <c r="CIF54" s="899"/>
      <c r="CIG54" s="899"/>
      <c r="CIH54" s="899"/>
      <c r="CII54" s="899"/>
      <c r="CIJ54" s="899"/>
      <c r="CIK54" s="899"/>
      <c r="CIL54" s="899"/>
      <c r="CIM54" s="899"/>
      <c r="CIN54" s="899"/>
      <c r="CIO54" s="899"/>
      <c r="CIP54" s="899"/>
      <c r="CIQ54" s="899"/>
      <c r="CIR54" s="899"/>
      <c r="CIS54" s="899"/>
      <c r="CIT54" s="899"/>
      <c r="CIU54" s="899"/>
      <c r="CIV54" s="899"/>
      <c r="CIW54" s="899"/>
      <c r="CIX54" s="899"/>
      <c r="CIY54" s="899"/>
      <c r="CIZ54" s="899"/>
      <c r="CJA54" s="899"/>
      <c r="CJB54" s="899"/>
      <c r="CJC54" s="899"/>
      <c r="CJD54" s="899"/>
      <c r="CJE54" s="899"/>
      <c r="CJF54" s="899"/>
      <c r="CJG54" s="899"/>
      <c r="CJH54" s="899"/>
      <c r="CJI54" s="899"/>
      <c r="CJJ54" s="899"/>
      <c r="CJK54" s="899"/>
      <c r="CJL54" s="899"/>
      <c r="CJM54" s="899"/>
      <c r="CJN54" s="899"/>
      <c r="CJO54" s="899"/>
      <c r="CJP54" s="899"/>
      <c r="CJQ54" s="899"/>
      <c r="CJR54" s="899"/>
      <c r="CJS54" s="899"/>
      <c r="CJT54" s="899"/>
      <c r="CJU54" s="899"/>
      <c r="CJV54" s="899"/>
      <c r="CJW54" s="899"/>
      <c r="CJX54" s="899"/>
      <c r="CJY54" s="899"/>
      <c r="CJZ54" s="899"/>
      <c r="CKA54" s="899"/>
      <c r="CKB54" s="899"/>
      <c r="CKC54" s="899"/>
      <c r="CKD54" s="899"/>
      <c r="CKE54" s="899"/>
      <c r="CKF54" s="899"/>
      <c r="CKG54" s="899"/>
      <c r="CKH54" s="899"/>
      <c r="CKI54" s="899"/>
      <c r="CKJ54" s="899"/>
      <c r="CKK54" s="899"/>
      <c r="CKL54" s="899"/>
      <c r="CKM54" s="899"/>
      <c r="CKN54" s="899"/>
      <c r="CKO54" s="899"/>
      <c r="CKP54" s="899"/>
      <c r="CKQ54" s="899"/>
      <c r="CKR54" s="899"/>
      <c r="CKS54" s="899"/>
      <c r="CKT54" s="899"/>
      <c r="CKU54" s="899"/>
      <c r="CKV54" s="899"/>
      <c r="CKW54" s="899"/>
      <c r="CKX54" s="899"/>
      <c r="CKY54" s="899"/>
      <c r="CKZ54" s="899"/>
      <c r="CLA54" s="899"/>
      <c r="CLB54" s="899"/>
      <c r="CLC54" s="899"/>
      <c r="CLD54" s="899"/>
      <c r="CLE54" s="899"/>
      <c r="CLF54" s="899"/>
      <c r="CLG54" s="899"/>
      <c r="CLH54" s="899"/>
      <c r="CLI54" s="899"/>
      <c r="CLJ54" s="899"/>
      <c r="CLK54" s="899"/>
      <c r="CLL54" s="899"/>
      <c r="CLM54" s="899"/>
      <c r="CLN54" s="899"/>
      <c r="CLO54" s="899"/>
      <c r="CLP54" s="899"/>
      <c r="CLQ54" s="899"/>
      <c r="CLR54" s="899"/>
      <c r="CLS54" s="899"/>
      <c r="CLT54" s="899"/>
      <c r="CLU54" s="899"/>
      <c r="CLV54" s="899"/>
      <c r="CLW54" s="899"/>
      <c r="CLX54" s="899"/>
      <c r="CLY54" s="899"/>
      <c r="CLZ54" s="899"/>
      <c r="CMA54" s="899"/>
      <c r="CMB54" s="899"/>
      <c r="CMC54" s="899"/>
      <c r="CMD54" s="899"/>
      <c r="CME54" s="899"/>
      <c r="CMF54" s="899"/>
      <c r="CMG54" s="899"/>
      <c r="CMH54" s="899"/>
      <c r="CMI54" s="899"/>
      <c r="CMJ54" s="899"/>
      <c r="CMK54" s="899"/>
      <c r="CML54" s="899"/>
      <c r="CMM54" s="899"/>
      <c r="CMN54" s="899"/>
      <c r="CMO54" s="899"/>
      <c r="CMP54" s="899"/>
      <c r="CMQ54" s="899"/>
      <c r="CMR54" s="899"/>
      <c r="CMS54" s="899"/>
      <c r="CMT54" s="899"/>
      <c r="CMU54" s="899"/>
      <c r="CMV54" s="899"/>
      <c r="CMW54" s="899"/>
      <c r="CMX54" s="899"/>
      <c r="CMY54" s="899"/>
      <c r="CMZ54" s="899"/>
      <c r="CNA54" s="899"/>
      <c r="CNB54" s="899"/>
      <c r="CNC54" s="899"/>
      <c r="CND54" s="899"/>
      <c r="CNE54" s="899"/>
      <c r="CNF54" s="899"/>
      <c r="CNG54" s="899"/>
      <c r="CNH54" s="899"/>
      <c r="CNI54" s="899"/>
      <c r="CNJ54" s="899"/>
      <c r="CNK54" s="899"/>
      <c r="CNL54" s="899"/>
      <c r="CNM54" s="899"/>
      <c r="CNN54" s="899"/>
      <c r="CNO54" s="899"/>
      <c r="CNP54" s="899"/>
      <c r="CNQ54" s="899"/>
      <c r="CNR54" s="899"/>
      <c r="CNS54" s="899"/>
      <c r="CNT54" s="899"/>
      <c r="CNU54" s="899"/>
      <c r="CNV54" s="899"/>
      <c r="CNW54" s="899"/>
      <c r="CNX54" s="899"/>
      <c r="CNY54" s="899"/>
      <c r="CNZ54" s="899"/>
      <c r="COA54" s="899"/>
      <c r="COB54" s="899"/>
      <c r="COC54" s="899"/>
      <c r="COD54" s="899"/>
      <c r="COE54" s="899"/>
      <c r="COF54" s="899"/>
      <c r="COG54" s="899"/>
      <c r="COH54" s="899"/>
      <c r="COI54" s="899"/>
      <c r="COJ54" s="899"/>
      <c r="COK54" s="899"/>
      <c r="COL54" s="899"/>
      <c r="COM54" s="899"/>
      <c r="CON54" s="899"/>
      <c r="COO54" s="899"/>
      <c r="COP54" s="899"/>
      <c r="COQ54" s="899"/>
      <c r="COR54" s="899"/>
      <c r="COS54" s="899"/>
      <c r="COT54" s="899"/>
      <c r="COU54" s="899"/>
      <c r="COV54" s="899"/>
      <c r="COW54" s="899"/>
      <c r="COX54" s="899"/>
      <c r="COY54" s="899"/>
      <c r="COZ54" s="899"/>
      <c r="CPA54" s="899"/>
      <c r="CPB54" s="899"/>
      <c r="CPC54" s="899"/>
      <c r="CPD54" s="899"/>
      <c r="CPE54" s="899"/>
      <c r="CPF54" s="899"/>
      <c r="CPG54" s="899"/>
      <c r="CPH54" s="899"/>
      <c r="CPI54" s="899"/>
      <c r="CPJ54" s="899"/>
      <c r="CPK54" s="899"/>
      <c r="CPL54" s="899"/>
      <c r="CPM54" s="899"/>
      <c r="CPN54" s="899"/>
      <c r="CPO54" s="899"/>
      <c r="CPP54" s="899"/>
      <c r="CPQ54" s="899"/>
      <c r="CPR54" s="899"/>
      <c r="CPS54" s="899"/>
      <c r="CPT54" s="899"/>
      <c r="CPU54" s="899"/>
      <c r="CPV54" s="899"/>
      <c r="CPW54" s="899"/>
      <c r="CPX54" s="899"/>
      <c r="CPY54" s="899"/>
      <c r="CPZ54" s="899"/>
      <c r="CQA54" s="899"/>
      <c r="CQB54" s="899"/>
      <c r="CQC54" s="899"/>
      <c r="CQD54" s="899"/>
      <c r="CQE54" s="899"/>
      <c r="CQF54" s="899"/>
      <c r="CQG54" s="899"/>
      <c r="CQH54" s="899"/>
      <c r="CQI54" s="899"/>
      <c r="CQJ54" s="899"/>
      <c r="CQK54" s="899"/>
      <c r="CQL54" s="899"/>
      <c r="CQM54" s="899"/>
      <c r="CQN54" s="899"/>
      <c r="CQO54" s="899"/>
      <c r="CQP54" s="899"/>
      <c r="CQQ54" s="899"/>
      <c r="CQR54" s="899"/>
      <c r="CQS54" s="899"/>
      <c r="CQT54" s="899"/>
      <c r="CQU54" s="899"/>
      <c r="CQV54" s="899"/>
      <c r="CQW54" s="899"/>
      <c r="CQX54" s="899"/>
      <c r="CQY54" s="899"/>
      <c r="CQZ54" s="899"/>
      <c r="CRA54" s="899"/>
      <c r="CRB54" s="899"/>
      <c r="CRC54" s="899"/>
      <c r="CRD54" s="899"/>
      <c r="CRE54" s="899"/>
      <c r="CRF54" s="899"/>
      <c r="CRG54" s="899"/>
      <c r="CRH54" s="899"/>
      <c r="CRI54" s="899"/>
      <c r="CRJ54" s="899"/>
      <c r="CRK54" s="899"/>
      <c r="CRL54" s="899"/>
      <c r="CRM54" s="899"/>
      <c r="CRN54" s="899"/>
      <c r="CRO54" s="899"/>
      <c r="CRP54" s="899"/>
      <c r="CRQ54" s="899"/>
      <c r="CRR54" s="899"/>
      <c r="CRS54" s="899"/>
      <c r="CRT54" s="899"/>
      <c r="CRU54" s="899"/>
      <c r="CRV54" s="899"/>
      <c r="CRW54" s="899"/>
      <c r="CRX54" s="899"/>
      <c r="CRY54" s="899"/>
      <c r="CRZ54" s="899"/>
      <c r="CSA54" s="899"/>
      <c r="CSB54" s="899"/>
      <c r="CSC54" s="899"/>
      <c r="CSD54" s="899"/>
      <c r="CSE54" s="899"/>
      <c r="CSF54" s="899"/>
      <c r="CSG54" s="899"/>
      <c r="CSH54" s="899"/>
      <c r="CSI54" s="899"/>
      <c r="CSJ54" s="899"/>
      <c r="CSK54" s="899"/>
      <c r="CSL54" s="899"/>
      <c r="CSM54" s="899"/>
      <c r="CSN54" s="899"/>
      <c r="CSO54" s="899"/>
      <c r="CSP54" s="899"/>
      <c r="CSQ54" s="899"/>
      <c r="CSR54" s="899"/>
      <c r="CSS54" s="899"/>
      <c r="CST54" s="899"/>
      <c r="CSU54" s="899"/>
      <c r="CSV54" s="899"/>
      <c r="CSW54" s="899"/>
      <c r="CSX54" s="899"/>
      <c r="CSY54" s="899"/>
      <c r="CSZ54" s="899"/>
      <c r="CTA54" s="899"/>
      <c r="CTB54" s="899"/>
      <c r="CTC54" s="899"/>
      <c r="CTD54" s="899"/>
      <c r="CTE54" s="899"/>
      <c r="CTF54" s="899"/>
      <c r="CTG54" s="899"/>
      <c r="CTH54" s="899"/>
      <c r="CTI54" s="899"/>
      <c r="CTJ54" s="899"/>
      <c r="CTK54" s="899"/>
      <c r="CTL54" s="899"/>
      <c r="CTM54" s="899"/>
      <c r="CTN54" s="899"/>
      <c r="CTO54" s="899"/>
      <c r="CTP54" s="899"/>
      <c r="CTQ54" s="899"/>
      <c r="CTR54" s="899"/>
      <c r="CTS54" s="899"/>
      <c r="CTT54" s="899"/>
      <c r="CTU54" s="899"/>
      <c r="CTV54" s="899"/>
      <c r="CTW54" s="899"/>
      <c r="CTX54" s="899"/>
      <c r="CTY54" s="899"/>
      <c r="CTZ54" s="899"/>
      <c r="CUA54" s="899"/>
      <c r="CUB54" s="899"/>
      <c r="CUC54" s="899"/>
      <c r="CUD54" s="899"/>
      <c r="CUE54" s="899"/>
      <c r="CUF54" s="899"/>
      <c r="CUG54" s="899"/>
      <c r="CUH54" s="899"/>
      <c r="CUI54" s="899"/>
      <c r="CUJ54" s="899"/>
      <c r="CUK54" s="899"/>
      <c r="CUL54" s="899"/>
      <c r="CUM54" s="899"/>
      <c r="CUN54" s="899"/>
      <c r="CUO54" s="899"/>
      <c r="CUP54" s="899"/>
      <c r="CUQ54" s="899"/>
      <c r="CUR54" s="899"/>
      <c r="CUS54" s="899"/>
      <c r="CUT54" s="899"/>
      <c r="CUU54" s="899"/>
      <c r="CUV54" s="899"/>
      <c r="CUW54" s="899"/>
      <c r="CUX54" s="899"/>
      <c r="CUY54" s="899"/>
      <c r="CUZ54" s="899"/>
      <c r="CVA54" s="899"/>
      <c r="CVB54" s="899"/>
      <c r="CVC54" s="899"/>
      <c r="CVD54" s="899"/>
      <c r="CVE54" s="899"/>
      <c r="CVF54" s="899"/>
      <c r="CVG54" s="899"/>
      <c r="CVH54" s="899"/>
      <c r="CVI54" s="899"/>
      <c r="CVJ54" s="899"/>
      <c r="CVK54" s="899"/>
      <c r="CVL54" s="899"/>
      <c r="CVM54" s="899"/>
      <c r="CVN54" s="899"/>
      <c r="CVO54" s="899"/>
      <c r="CVP54" s="899"/>
      <c r="CVQ54" s="899"/>
      <c r="CVR54" s="899"/>
      <c r="CVS54" s="899"/>
      <c r="CVT54" s="899"/>
      <c r="CVU54" s="899"/>
      <c r="CVV54" s="899"/>
      <c r="CVW54" s="899"/>
      <c r="CVX54" s="899"/>
      <c r="CVY54" s="899"/>
      <c r="CVZ54" s="899"/>
      <c r="CWA54" s="899"/>
      <c r="CWB54" s="899"/>
      <c r="CWC54" s="899"/>
      <c r="CWD54" s="899"/>
      <c r="CWE54" s="899"/>
      <c r="CWF54" s="899"/>
      <c r="CWG54" s="899"/>
      <c r="CWH54" s="899"/>
      <c r="CWI54" s="899"/>
      <c r="CWJ54" s="899"/>
      <c r="CWK54" s="899"/>
      <c r="CWL54" s="899"/>
      <c r="CWM54" s="899"/>
      <c r="CWN54" s="899"/>
      <c r="CWO54" s="899"/>
      <c r="CWP54" s="899"/>
      <c r="CWQ54" s="899"/>
      <c r="CWR54" s="899"/>
      <c r="CWS54" s="899"/>
      <c r="CWT54" s="899"/>
      <c r="CWU54" s="899"/>
      <c r="CWV54" s="899"/>
      <c r="CWW54" s="899"/>
      <c r="CWX54" s="899"/>
      <c r="CWY54" s="899"/>
      <c r="CWZ54" s="899"/>
      <c r="CXA54" s="899"/>
      <c r="CXB54" s="899"/>
      <c r="CXC54" s="899"/>
      <c r="CXD54" s="899"/>
      <c r="CXE54" s="899"/>
      <c r="CXF54" s="899"/>
      <c r="CXG54" s="899"/>
      <c r="CXH54" s="899"/>
      <c r="CXI54" s="899"/>
      <c r="CXJ54" s="899"/>
      <c r="CXK54" s="899"/>
      <c r="CXL54" s="899"/>
      <c r="CXM54" s="899"/>
      <c r="CXN54" s="899"/>
      <c r="CXO54" s="899"/>
      <c r="CXP54" s="899"/>
      <c r="CXQ54" s="899"/>
      <c r="CXR54" s="899"/>
      <c r="CXS54" s="899"/>
      <c r="CXT54" s="899"/>
      <c r="CXU54" s="899"/>
      <c r="CXV54" s="899"/>
      <c r="CXW54" s="899"/>
      <c r="CXX54" s="899"/>
      <c r="CXY54" s="899"/>
      <c r="CXZ54" s="899"/>
      <c r="CYA54" s="899"/>
      <c r="CYB54" s="899"/>
      <c r="CYC54" s="899"/>
      <c r="CYD54" s="899"/>
      <c r="CYE54" s="899"/>
      <c r="CYF54" s="899"/>
      <c r="CYG54" s="899"/>
      <c r="CYH54" s="899"/>
      <c r="CYI54" s="899"/>
      <c r="CYJ54" s="899"/>
      <c r="CYK54" s="899"/>
      <c r="CYL54" s="899"/>
      <c r="CYM54" s="899"/>
      <c r="CYN54" s="899"/>
      <c r="CYO54" s="899"/>
      <c r="CYP54" s="899"/>
      <c r="CYQ54" s="899"/>
      <c r="CYR54" s="899"/>
      <c r="CYS54" s="899"/>
      <c r="CYT54" s="899"/>
      <c r="CYU54" s="899"/>
      <c r="CYV54" s="899"/>
      <c r="CYW54" s="899"/>
      <c r="CYX54" s="899"/>
      <c r="CYY54" s="899"/>
      <c r="CYZ54" s="899"/>
      <c r="CZA54" s="899"/>
      <c r="CZB54" s="899"/>
      <c r="CZC54" s="899"/>
      <c r="CZD54" s="899"/>
      <c r="CZE54" s="899"/>
      <c r="CZF54" s="899"/>
      <c r="CZG54" s="899"/>
      <c r="CZH54" s="899"/>
      <c r="CZI54" s="899"/>
      <c r="CZJ54" s="899"/>
      <c r="CZK54" s="899"/>
      <c r="CZL54" s="899"/>
      <c r="CZM54" s="899"/>
      <c r="CZN54" s="899"/>
      <c r="CZO54" s="899"/>
      <c r="CZP54" s="899"/>
      <c r="CZQ54" s="899"/>
      <c r="CZR54" s="899"/>
      <c r="CZS54" s="899"/>
      <c r="CZT54" s="899"/>
      <c r="CZU54" s="899"/>
      <c r="CZV54" s="899"/>
      <c r="CZW54" s="899"/>
      <c r="CZX54" s="899"/>
      <c r="CZY54" s="899"/>
      <c r="CZZ54" s="899"/>
      <c r="DAA54" s="899"/>
      <c r="DAB54" s="899"/>
      <c r="DAC54" s="899"/>
      <c r="DAD54" s="899"/>
      <c r="DAE54" s="899"/>
      <c r="DAF54" s="899"/>
      <c r="DAG54" s="899"/>
      <c r="DAH54" s="899"/>
      <c r="DAI54" s="899"/>
      <c r="DAJ54" s="899"/>
      <c r="DAK54" s="899"/>
      <c r="DAL54" s="899"/>
      <c r="DAM54" s="899"/>
      <c r="DAN54" s="899"/>
      <c r="DAO54" s="899"/>
      <c r="DAP54" s="899"/>
      <c r="DAQ54" s="899"/>
      <c r="DAR54" s="899"/>
      <c r="DAS54" s="899"/>
      <c r="DAT54" s="899"/>
      <c r="DAU54" s="899"/>
      <c r="DAV54" s="899"/>
      <c r="DAW54" s="899"/>
      <c r="DAX54" s="899"/>
      <c r="DAY54" s="899"/>
      <c r="DAZ54" s="899"/>
      <c r="DBA54" s="899"/>
      <c r="DBB54" s="899"/>
      <c r="DBC54" s="899"/>
      <c r="DBD54" s="899"/>
      <c r="DBE54" s="899"/>
      <c r="DBF54" s="899"/>
      <c r="DBG54" s="899"/>
      <c r="DBH54" s="899"/>
      <c r="DBI54" s="899"/>
      <c r="DBJ54" s="899"/>
      <c r="DBK54" s="899"/>
      <c r="DBL54" s="899"/>
      <c r="DBM54" s="899"/>
      <c r="DBN54" s="899"/>
      <c r="DBO54" s="899"/>
      <c r="DBP54" s="899"/>
      <c r="DBQ54" s="899"/>
      <c r="DBR54" s="899"/>
      <c r="DBS54" s="899"/>
      <c r="DBT54" s="899"/>
      <c r="DBU54" s="899"/>
      <c r="DBV54" s="899"/>
      <c r="DBW54" s="899"/>
      <c r="DBX54" s="899"/>
      <c r="DBY54" s="899"/>
      <c r="DBZ54" s="899"/>
      <c r="DCA54" s="899"/>
      <c r="DCB54" s="899"/>
      <c r="DCC54" s="899"/>
      <c r="DCD54" s="899"/>
      <c r="DCE54" s="899"/>
      <c r="DCF54" s="899"/>
      <c r="DCG54" s="899"/>
      <c r="DCH54" s="899"/>
      <c r="DCI54" s="899"/>
      <c r="DCJ54" s="899"/>
      <c r="DCK54" s="899"/>
      <c r="DCL54" s="899"/>
      <c r="DCM54" s="899"/>
      <c r="DCN54" s="899"/>
      <c r="DCO54" s="899"/>
      <c r="DCP54" s="899"/>
      <c r="DCQ54" s="899"/>
      <c r="DCR54" s="899"/>
      <c r="DCS54" s="899"/>
      <c r="DCT54" s="899"/>
      <c r="DCU54" s="899"/>
      <c r="DCV54" s="899"/>
      <c r="DCW54" s="899"/>
      <c r="DCX54" s="899"/>
      <c r="DCY54" s="899"/>
      <c r="DCZ54" s="899"/>
      <c r="DDA54" s="899"/>
      <c r="DDB54" s="899"/>
      <c r="DDC54" s="899"/>
      <c r="DDD54" s="899"/>
      <c r="DDE54" s="899"/>
      <c r="DDF54" s="899"/>
      <c r="DDG54" s="899"/>
      <c r="DDH54" s="899"/>
      <c r="DDI54" s="899"/>
      <c r="DDJ54" s="899"/>
      <c r="DDK54" s="899"/>
      <c r="DDL54" s="899"/>
      <c r="DDM54" s="899"/>
      <c r="DDN54" s="899"/>
      <c r="DDO54" s="899"/>
      <c r="DDP54" s="899"/>
      <c r="DDQ54" s="899"/>
      <c r="DDR54" s="899"/>
      <c r="DDS54" s="899"/>
      <c r="DDT54" s="899"/>
      <c r="DDU54" s="899"/>
      <c r="DDV54" s="899"/>
      <c r="DDW54" s="899"/>
      <c r="DDX54" s="899"/>
      <c r="DDY54" s="899"/>
      <c r="DDZ54" s="899"/>
      <c r="DEA54" s="899"/>
      <c r="DEB54" s="899"/>
      <c r="DEC54" s="899"/>
      <c r="DED54" s="899"/>
      <c r="DEE54" s="899"/>
      <c r="DEF54" s="899"/>
      <c r="DEG54" s="899"/>
      <c r="DEH54" s="899"/>
      <c r="DEI54" s="899"/>
      <c r="DEJ54" s="899"/>
      <c r="DEK54" s="899"/>
      <c r="DEL54" s="899"/>
      <c r="DEM54" s="899"/>
      <c r="DEN54" s="899"/>
      <c r="DEO54" s="899"/>
      <c r="DEP54" s="899"/>
      <c r="DEQ54" s="899"/>
      <c r="DER54" s="899"/>
      <c r="DES54" s="899"/>
      <c r="DET54" s="899"/>
      <c r="DEU54" s="899"/>
      <c r="DEV54" s="899"/>
      <c r="DEW54" s="899"/>
      <c r="DEX54" s="899"/>
      <c r="DEY54" s="899"/>
      <c r="DEZ54" s="899"/>
      <c r="DFA54" s="899"/>
      <c r="DFB54" s="899"/>
      <c r="DFC54" s="899"/>
      <c r="DFD54" s="899"/>
      <c r="DFE54" s="899"/>
      <c r="DFF54" s="899"/>
      <c r="DFG54" s="899"/>
      <c r="DFH54" s="899"/>
      <c r="DFI54" s="899"/>
      <c r="DFJ54" s="899"/>
      <c r="DFK54" s="899"/>
      <c r="DFL54" s="899"/>
      <c r="DFM54" s="899"/>
      <c r="DFN54" s="899"/>
      <c r="DFO54" s="899"/>
      <c r="DFP54" s="899"/>
      <c r="DFQ54" s="899"/>
      <c r="DFR54" s="899"/>
      <c r="DFS54" s="899"/>
      <c r="DFT54" s="899"/>
      <c r="DFU54" s="899"/>
      <c r="DFV54" s="899"/>
      <c r="DFW54" s="899"/>
      <c r="DFX54" s="899"/>
      <c r="DFY54" s="899"/>
      <c r="DFZ54" s="899"/>
      <c r="DGA54" s="899"/>
      <c r="DGB54" s="899"/>
      <c r="DGC54" s="899"/>
      <c r="DGD54" s="899"/>
      <c r="DGE54" s="899"/>
      <c r="DGF54" s="899"/>
      <c r="DGG54" s="899"/>
      <c r="DGH54" s="899"/>
      <c r="DGI54" s="899"/>
      <c r="DGJ54" s="899"/>
      <c r="DGK54" s="899"/>
      <c r="DGL54" s="899"/>
      <c r="DGM54" s="899"/>
      <c r="DGN54" s="899"/>
      <c r="DGO54" s="899"/>
      <c r="DGP54" s="899"/>
      <c r="DGQ54" s="899"/>
      <c r="DGR54" s="899"/>
      <c r="DGS54" s="899"/>
      <c r="DGT54" s="899"/>
      <c r="DGU54" s="899"/>
      <c r="DGV54" s="899"/>
      <c r="DGW54" s="899"/>
      <c r="DGX54" s="899"/>
      <c r="DGY54" s="899"/>
      <c r="DGZ54" s="899"/>
      <c r="DHA54" s="899"/>
      <c r="DHB54" s="899"/>
      <c r="DHC54" s="899"/>
      <c r="DHD54" s="899"/>
      <c r="DHE54" s="899"/>
      <c r="DHF54" s="899"/>
      <c r="DHG54" s="899"/>
      <c r="DHH54" s="899"/>
      <c r="DHI54" s="899"/>
      <c r="DHJ54" s="899"/>
      <c r="DHK54" s="899"/>
      <c r="DHL54" s="899"/>
      <c r="DHM54" s="899"/>
      <c r="DHN54" s="899"/>
      <c r="DHO54" s="899"/>
      <c r="DHP54" s="899"/>
      <c r="DHQ54" s="899"/>
      <c r="DHR54" s="899"/>
      <c r="DHS54" s="899"/>
      <c r="DHT54" s="899"/>
      <c r="DHU54" s="899"/>
      <c r="DHV54" s="899"/>
      <c r="DHW54" s="899"/>
      <c r="DHX54" s="899"/>
      <c r="DHY54" s="899"/>
      <c r="DHZ54" s="899"/>
      <c r="DIA54" s="899"/>
      <c r="DIB54" s="899"/>
      <c r="DIC54" s="899"/>
      <c r="DID54" s="899"/>
      <c r="DIE54" s="899"/>
      <c r="DIF54" s="899"/>
      <c r="DIG54" s="899"/>
      <c r="DIH54" s="899"/>
      <c r="DII54" s="899"/>
      <c r="DIJ54" s="899"/>
      <c r="DIK54" s="899"/>
      <c r="DIL54" s="899"/>
      <c r="DIM54" s="899"/>
      <c r="DIN54" s="899"/>
      <c r="DIO54" s="899"/>
      <c r="DIP54" s="899"/>
      <c r="DIQ54" s="899"/>
      <c r="DIR54" s="899"/>
      <c r="DIS54" s="899"/>
      <c r="DIT54" s="899"/>
      <c r="DIU54" s="899"/>
      <c r="DIV54" s="899"/>
      <c r="DIW54" s="899"/>
      <c r="DIX54" s="899"/>
      <c r="DIY54" s="899"/>
      <c r="DIZ54" s="899"/>
      <c r="DJA54" s="899"/>
      <c r="DJB54" s="899"/>
      <c r="DJC54" s="899"/>
      <c r="DJD54" s="899"/>
      <c r="DJE54" s="899"/>
      <c r="DJF54" s="899"/>
      <c r="DJG54" s="899"/>
      <c r="DJH54" s="899"/>
      <c r="DJI54" s="899"/>
      <c r="DJJ54" s="899"/>
      <c r="DJK54" s="899"/>
      <c r="DJL54" s="899"/>
      <c r="DJM54" s="899"/>
      <c r="DJN54" s="899"/>
      <c r="DJO54" s="899"/>
      <c r="DJP54" s="899"/>
      <c r="DJQ54" s="899"/>
      <c r="DJR54" s="899"/>
      <c r="DJS54" s="899"/>
      <c r="DJT54" s="899"/>
      <c r="DJU54" s="899"/>
      <c r="DJV54" s="899"/>
      <c r="DJW54" s="899"/>
      <c r="DJX54" s="899"/>
      <c r="DJY54" s="899"/>
      <c r="DJZ54" s="899"/>
      <c r="DKA54" s="899"/>
      <c r="DKB54" s="899"/>
      <c r="DKC54" s="899"/>
      <c r="DKD54" s="899"/>
      <c r="DKE54" s="899"/>
      <c r="DKF54" s="899"/>
      <c r="DKG54" s="899"/>
      <c r="DKH54" s="899"/>
      <c r="DKI54" s="899"/>
      <c r="DKJ54" s="899"/>
      <c r="DKK54" s="899"/>
      <c r="DKL54" s="899"/>
      <c r="DKM54" s="899"/>
      <c r="DKN54" s="899"/>
      <c r="DKO54" s="899"/>
      <c r="DKP54" s="899"/>
      <c r="DKQ54" s="899"/>
      <c r="DKR54" s="899"/>
      <c r="DKS54" s="899"/>
      <c r="DKT54" s="899"/>
      <c r="DKU54" s="899"/>
      <c r="DKV54" s="899"/>
      <c r="DKW54" s="899"/>
      <c r="DKX54" s="899"/>
      <c r="DKY54" s="899"/>
      <c r="DKZ54" s="899"/>
      <c r="DLA54" s="899"/>
      <c r="DLB54" s="899"/>
      <c r="DLC54" s="899"/>
      <c r="DLD54" s="899"/>
      <c r="DLE54" s="899"/>
      <c r="DLF54" s="899"/>
      <c r="DLG54" s="899"/>
      <c r="DLH54" s="899"/>
      <c r="DLI54" s="899"/>
      <c r="DLJ54" s="899"/>
      <c r="DLK54" s="899"/>
      <c r="DLL54" s="899"/>
      <c r="DLM54" s="899"/>
      <c r="DLN54" s="899"/>
      <c r="DLO54" s="899"/>
      <c r="DLP54" s="899"/>
      <c r="DLQ54" s="899"/>
      <c r="DLR54" s="899"/>
      <c r="DLS54" s="899"/>
      <c r="DLT54" s="899"/>
      <c r="DLU54" s="899"/>
      <c r="DLV54" s="899"/>
      <c r="DLW54" s="899"/>
      <c r="DLX54" s="899"/>
      <c r="DLY54" s="899"/>
      <c r="DLZ54" s="899"/>
      <c r="DMA54" s="899"/>
      <c r="DMB54" s="899"/>
      <c r="DMC54" s="899"/>
      <c r="DMD54" s="899"/>
      <c r="DME54" s="899"/>
      <c r="DMF54" s="899"/>
      <c r="DMG54" s="899"/>
      <c r="DMH54" s="899"/>
      <c r="DMI54" s="899"/>
      <c r="DMJ54" s="899"/>
      <c r="DMK54" s="899"/>
      <c r="DML54" s="899"/>
      <c r="DMM54" s="899"/>
      <c r="DMN54" s="899"/>
      <c r="DMO54" s="899"/>
      <c r="DMP54" s="899"/>
      <c r="DMQ54" s="899"/>
      <c r="DMR54" s="899"/>
      <c r="DMS54" s="899"/>
      <c r="DMT54" s="899"/>
      <c r="DMU54" s="899"/>
      <c r="DMV54" s="899"/>
      <c r="DMW54" s="899"/>
      <c r="DMX54" s="899"/>
      <c r="DMY54" s="899"/>
      <c r="DMZ54" s="899"/>
      <c r="DNA54" s="899"/>
      <c r="DNB54" s="899"/>
      <c r="DNC54" s="899"/>
      <c r="DND54" s="899"/>
      <c r="DNE54" s="899"/>
      <c r="DNF54" s="899"/>
      <c r="DNG54" s="899"/>
      <c r="DNH54" s="899"/>
      <c r="DNI54" s="899"/>
      <c r="DNJ54" s="899"/>
      <c r="DNK54" s="899"/>
      <c r="DNL54" s="899"/>
      <c r="DNM54" s="899"/>
      <c r="DNN54" s="899"/>
      <c r="DNO54" s="899"/>
      <c r="DNP54" s="899"/>
      <c r="DNQ54" s="899"/>
      <c r="DNR54" s="899"/>
      <c r="DNS54" s="899"/>
      <c r="DNT54" s="899"/>
      <c r="DNU54" s="899"/>
      <c r="DNV54" s="899"/>
      <c r="DNW54" s="899"/>
      <c r="DNX54" s="899"/>
      <c r="DNY54" s="899"/>
      <c r="DNZ54" s="899"/>
      <c r="DOA54" s="899"/>
      <c r="DOB54" s="899"/>
      <c r="DOC54" s="899"/>
      <c r="DOD54" s="899"/>
      <c r="DOE54" s="899"/>
      <c r="DOF54" s="899"/>
      <c r="DOG54" s="899"/>
      <c r="DOH54" s="899"/>
      <c r="DOI54" s="899"/>
      <c r="DOJ54" s="899"/>
      <c r="DOK54" s="899"/>
      <c r="DOL54" s="899"/>
      <c r="DOM54" s="899"/>
      <c r="DON54" s="899"/>
      <c r="DOO54" s="899"/>
      <c r="DOP54" s="899"/>
      <c r="DOQ54" s="899"/>
      <c r="DOR54" s="899"/>
      <c r="DOS54" s="899"/>
      <c r="DOT54" s="899"/>
      <c r="DOU54" s="899"/>
      <c r="DOV54" s="899"/>
      <c r="DOW54" s="899"/>
      <c r="DOX54" s="899"/>
      <c r="DOY54" s="899"/>
      <c r="DOZ54" s="899"/>
      <c r="DPA54" s="899"/>
      <c r="DPB54" s="899"/>
      <c r="DPC54" s="899"/>
      <c r="DPD54" s="899"/>
      <c r="DPE54" s="899"/>
      <c r="DPF54" s="899"/>
      <c r="DPG54" s="899"/>
      <c r="DPH54" s="899"/>
      <c r="DPI54" s="899"/>
      <c r="DPJ54" s="899"/>
      <c r="DPK54" s="899"/>
      <c r="DPL54" s="899"/>
      <c r="DPM54" s="899"/>
      <c r="DPN54" s="899"/>
      <c r="DPO54" s="899"/>
      <c r="DPP54" s="899"/>
      <c r="DPQ54" s="899"/>
      <c r="DPR54" s="899"/>
      <c r="DPS54" s="899"/>
      <c r="DPT54" s="899"/>
      <c r="DPU54" s="899"/>
      <c r="DPV54" s="899"/>
      <c r="DPW54" s="899"/>
      <c r="DPX54" s="899"/>
      <c r="DPY54" s="899"/>
      <c r="DPZ54" s="899"/>
      <c r="DQA54" s="899"/>
      <c r="DQB54" s="899"/>
      <c r="DQC54" s="899"/>
      <c r="DQD54" s="899"/>
      <c r="DQE54" s="899"/>
      <c r="DQF54" s="899"/>
      <c r="DQG54" s="899"/>
      <c r="DQH54" s="899"/>
      <c r="DQI54" s="899"/>
      <c r="DQJ54" s="899"/>
      <c r="DQK54" s="899"/>
      <c r="DQL54" s="899"/>
      <c r="DQM54" s="899"/>
      <c r="DQN54" s="899"/>
      <c r="DQO54" s="899"/>
      <c r="DQP54" s="899"/>
      <c r="DQQ54" s="899"/>
      <c r="DQR54" s="899"/>
      <c r="DQS54" s="899"/>
      <c r="DQT54" s="899"/>
      <c r="DQU54" s="899"/>
      <c r="DQV54" s="899"/>
      <c r="DQW54" s="899"/>
      <c r="DQX54" s="899"/>
      <c r="DQY54" s="899"/>
      <c r="DQZ54" s="899"/>
      <c r="DRA54" s="899"/>
      <c r="DRB54" s="899"/>
      <c r="DRC54" s="899"/>
      <c r="DRD54" s="899"/>
      <c r="DRE54" s="899"/>
      <c r="DRF54" s="899"/>
      <c r="DRG54" s="899"/>
      <c r="DRH54" s="899"/>
      <c r="DRI54" s="899"/>
      <c r="DRJ54" s="899"/>
      <c r="DRK54" s="899"/>
      <c r="DRL54" s="899"/>
      <c r="DRM54" s="899"/>
      <c r="DRN54" s="899"/>
      <c r="DRO54" s="899"/>
      <c r="DRP54" s="899"/>
      <c r="DRQ54" s="899"/>
      <c r="DRR54" s="899"/>
      <c r="DRS54" s="899"/>
      <c r="DRT54" s="899"/>
      <c r="DRU54" s="899"/>
      <c r="DRV54" s="899"/>
      <c r="DRW54" s="899"/>
      <c r="DRX54" s="899"/>
      <c r="DRY54" s="899"/>
      <c r="DRZ54" s="899"/>
      <c r="DSA54" s="899"/>
      <c r="DSB54" s="899"/>
      <c r="DSC54" s="899"/>
      <c r="DSD54" s="899"/>
      <c r="DSE54" s="899"/>
      <c r="DSF54" s="899"/>
      <c r="DSG54" s="899"/>
      <c r="DSH54" s="899"/>
      <c r="DSI54" s="899"/>
      <c r="DSJ54" s="899"/>
      <c r="DSK54" s="899"/>
      <c r="DSL54" s="899"/>
      <c r="DSM54" s="899"/>
      <c r="DSN54" s="899"/>
      <c r="DSO54" s="899"/>
      <c r="DSP54" s="899"/>
      <c r="DSQ54" s="899"/>
      <c r="DSR54" s="899"/>
      <c r="DSS54" s="899"/>
      <c r="DST54" s="899"/>
      <c r="DSU54" s="899"/>
      <c r="DSV54" s="899"/>
      <c r="DSW54" s="899"/>
      <c r="DSX54" s="899"/>
      <c r="DSY54" s="899"/>
      <c r="DSZ54" s="899"/>
      <c r="DTA54" s="899"/>
      <c r="DTB54" s="899"/>
      <c r="DTC54" s="899"/>
      <c r="DTD54" s="899"/>
      <c r="DTE54" s="899"/>
      <c r="DTF54" s="899"/>
      <c r="DTG54" s="899"/>
      <c r="DTH54" s="899"/>
      <c r="DTI54" s="899"/>
      <c r="DTJ54" s="899"/>
      <c r="DTK54" s="899"/>
      <c r="DTL54" s="899"/>
      <c r="DTM54" s="899"/>
      <c r="DTN54" s="899"/>
      <c r="DTO54" s="899"/>
      <c r="DTP54" s="899"/>
      <c r="DTQ54" s="899"/>
      <c r="DTR54" s="899"/>
      <c r="DTS54" s="899"/>
      <c r="DTT54" s="899"/>
      <c r="DTU54" s="899"/>
      <c r="DTV54" s="899"/>
      <c r="DTW54" s="899"/>
      <c r="DTX54" s="899"/>
      <c r="DTY54" s="899"/>
      <c r="DTZ54" s="899"/>
      <c r="DUA54" s="899"/>
      <c r="DUB54" s="899"/>
      <c r="DUC54" s="899"/>
      <c r="DUD54" s="899"/>
      <c r="DUE54" s="899"/>
      <c r="DUF54" s="899"/>
      <c r="DUG54" s="899"/>
      <c r="DUH54" s="899"/>
      <c r="DUI54" s="899"/>
      <c r="DUJ54" s="899"/>
      <c r="DUK54" s="899"/>
      <c r="DUL54" s="899"/>
      <c r="DUM54" s="899"/>
      <c r="DUN54" s="899"/>
      <c r="DUO54" s="899"/>
      <c r="DUP54" s="899"/>
      <c r="DUQ54" s="899"/>
      <c r="DUR54" s="899"/>
      <c r="DUS54" s="899"/>
      <c r="DUT54" s="899"/>
      <c r="DUU54" s="899"/>
      <c r="DUV54" s="899"/>
      <c r="DUW54" s="899"/>
      <c r="DUX54" s="899"/>
      <c r="DUY54" s="899"/>
      <c r="DUZ54" s="899"/>
      <c r="DVA54" s="899"/>
      <c r="DVB54" s="899"/>
      <c r="DVC54" s="899"/>
      <c r="DVD54" s="899"/>
      <c r="DVE54" s="899"/>
      <c r="DVF54" s="899"/>
      <c r="DVG54" s="899"/>
      <c r="DVH54" s="899"/>
      <c r="DVI54" s="899"/>
      <c r="DVJ54" s="899"/>
      <c r="DVK54" s="899"/>
      <c r="DVL54" s="899"/>
      <c r="DVM54" s="899"/>
      <c r="DVN54" s="899"/>
      <c r="DVO54" s="899"/>
      <c r="DVP54" s="899"/>
      <c r="DVQ54" s="899"/>
      <c r="DVR54" s="899"/>
      <c r="DVS54" s="899"/>
      <c r="DVT54" s="899"/>
      <c r="DVU54" s="899"/>
      <c r="DVV54" s="899"/>
      <c r="DVW54" s="899"/>
      <c r="DVX54" s="899"/>
      <c r="DVY54" s="899"/>
      <c r="DVZ54" s="899"/>
      <c r="DWA54" s="899"/>
      <c r="DWB54" s="899"/>
      <c r="DWC54" s="899"/>
      <c r="DWD54" s="899"/>
      <c r="DWE54" s="899"/>
      <c r="DWF54" s="899"/>
      <c r="DWG54" s="899"/>
      <c r="DWH54" s="899"/>
      <c r="DWI54" s="899"/>
      <c r="DWJ54" s="899"/>
      <c r="DWK54" s="899"/>
      <c r="DWL54" s="899"/>
      <c r="DWM54" s="899"/>
      <c r="DWN54" s="899"/>
      <c r="DWO54" s="899"/>
      <c r="DWP54" s="899"/>
      <c r="DWQ54" s="899"/>
      <c r="DWR54" s="899"/>
      <c r="DWS54" s="899"/>
      <c r="DWT54" s="899"/>
      <c r="DWU54" s="899"/>
      <c r="DWV54" s="899"/>
      <c r="DWW54" s="899"/>
      <c r="DWX54" s="899"/>
      <c r="DWY54" s="899"/>
      <c r="DWZ54" s="899"/>
      <c r="DXA54" s="899"/>
      <c r="DXB54" s="899"/>
      <c r="DXC54" s="899"/>
      <c r="DXD54" s="899"/>
      <c r="DXE54" s="899"/>
      <c r="DXF54" s="899"/>
      <c r="DXG54" s="899"/>
      <c r="DXH54" s="899"/>
      <c r="DXI54" s="899"/>
      <c r="DXJ54" s="899"/>
      <c r="DXK54" s="899"/>
      <c r="DXL54" s="899"/>
      <c r="DXM54" s="899"/>
      <c r="DXN54" s="899"/>
      <c r="DXO54" s="899"/>
      <c r="DXP54" s="899"/>
      <c r="DXQ54" s="899"/>
      <c r="DXR54" s="899"/>
      <c r="DXS54" s="899"/>
      <c r="DXT54" s="899"/>
      <c r="DXU54" s="899"/>
      <c r="DXV54" s="899"/>
      <c r="DXW54" s="899"/>
      <c r="DXX54" s="899"/>
      <c r="DXY54" s="899"/>
      <c r="DXZ54" s="899"/>
      <c r="DYA54" s="899"/>
      <c r="DYB54" s="899"/>
      <c r="DYC54" s="899"/>
      <c r="DYD54" s="899"/>
      <c r="DYE54" s="899"/>
      <c r="DYF54" s="899"/>
      <c r="DYG54" s="899"/>
      <c r="DYH54" s="899"/>
      <c r="DYI54" s="899"/>
      <c r="DYJ54" s="899"/>
      <c r="DYK54" s="899"/>
      <c r="DYL54" s="899"/>
      <c r="DYM54" s="899"/>
      <c r="DYN54" s="899"/>
      <c r="DYO54" s="899"/>
      <c r="DYP54" s="899"/>
      <c r="DYQ54" s="899"/>
      <c r="DYR54" s="899"/>
      <c r="DYS54" s="899"/>
      <c r="DYT54" s="899"/>
      <c r="DYU54" s="899"/>
      <c r="DYV54" s="899"/>
      <c r="DYW54" s="899"/>
      <c r="DYX54" s="899"/>
      <c r="DYY54" s="899"/>
      <c r="DYZ54" s="899"/>
      <c r="DZA54" s="899"/>
      <c r="DZB54" s="899"/>
      <c r="DZC54" s="899"/>
      <c r="DZD54" s="899"/>
      <c r="DZE54" s="899"/>
      <c r="DZF54" s="899"/>
      <c r="DZG54" s="899"/>
      <c r="DZH54" s="899"/>
      <c r="DZI54" s="899"/>
      <c r="DZJ54" s="899"/>
      <c r="DZK54" s="899"/>
      <c r="DZL54" s="899"/>
      <c r="DZM54" s="899"/>
      <c r="DZN54" s="899"/>
      <c r="DZO54" s="899"/>
      <c r="DZP54" s="899"/>
      <c r="DZQ54" s="899"/>
      <c r="DZR54" s="899"/>
      <c r="DZS54" s="899"/>
      <c r="DZT54" s="899"/>
      <c r="DZU54" s="899"/>
      <c r="DZV54" s="899"/>
      <c r="DZW54" s="899"/>
      <c r="DZX54" s="899"/>
      <c r="DZY54" s="899"/>
      <c r="DZZ54" s="899"/>
      <c r="EAA54" s="899"/>
      <c r="EAB54" s="899"/>
      <c r="EAC54" s="899"/>
      <c r="EAD54" s="899"/>
      <c r="EAE54" s="899"/>
      <c r="EAF54" s="899"/>
      <c r="EAG54" s="899"/>
      <c r="EAH54" s="899"/>
      <c r="EAI54" s="899"/>
      <c r="EAJ54" s="899"/>
      <c r="EAK54" s="899"/>
      <c r="EAL54" s="899"/>
      <c r="EAM54" s="899"/>
      <c r="EAN54" s="899"/>
      <c r="EAO54" s="899"/>
      <c r="EAP54" s="899"/>
      <c r="EAQ54" s="899"/>
      <c r="EAR54" s="899"/>
      <c r="EAS54" s="899"/>
      <c r="EAT54" s="899"/>
      <c r="EAU54" s="899"/>
      <c r="EAV54" s="899"/>
      <c r="EAW54" s="899"/>
      <c r="EAX54" s="899"/>
      <c r="EAY54" s="899"/>
      <c r="EAZ54" s="899"/>
      <c r="EBA54" s="899"/>
      <c r="EBB54" s="899"/>
      <c r="EBC54" s="899"/>
      <c r="EBD54" s="899"/>
      <c r="EBE54" s="899"/>
      <c r="EBF54" s="899"/>
      <c r="EBG54" s="899"/>
      <c r="EBH54" s="899"/>
      <c r="EBI54" s="899"/>
      <c r="EBJ54" s="899"/>
      <c r="EBK54" s="899"/>
      <c r="EBL54" s="899"/>
      <c r="EBM54" s="899"/>
      <c r="EBN54" s="899"/>
      <c r="EBO54" s="899"/>
      <c r="EBP54" s="899"/>
      <c r="EBQ54" s="899"/>
      <c r="EBR54" s="899"/>
      <c r="EBS54" s="899"/>
      <c r="EBT54" s="899"/>
      <c r="EBU54" s="899"/>
      <c r="EBV54" s="899"/>
      <c r="EBW54" s="899"/>
      <c r="EBX54" s="899"/>
      <c r="EBY54" s="899"/>
      <c r="EBZ54" s="899"/>
      <c r="ECA54" s="899"/>
      <c r="ECB54" s="899"/>
      <c r="ECC54" s="899"/>
      <c r="ECD54" s="899"/>
      <c r="ECE54" s="899"/>
      <c r="ECF54" s="899"/>
      <c r="ECG54" s="899"/>
      <c r="ECH54" s="899"/>
      <c r="ECI54" s="899"/>
      <c r="ECJ54" s="899"/>
      <c r="ECK54" s="899"/>
      <c r="ECL54" s="899"/>
      <c r="ECM54" s="899"/>
      <c r="ECN54" s="899"/>
      <c r="ECO54" s="899"/>
      <c r="ECP54" s="899"/>
      <c r="ECQ54" s="899"/>
      <c r="ECR54" s="899"/>
      <c r="ECS54" s="899"/>
      <c r="ECT54" s="899"/>
      <c r="ECU54" s="899"/>
      <c r="ECV54" s="899"/>
      <c r="ECW54" s="899"/>
      <c r="ECX54" s="899"/>
      <c r="ECY54" s="899"/>
      <c r="ECZ54" s="899"/>
      <c r="EDA54" s="899"/>
      <c r="EDB54" s="899"/>
      <c r="EDC54" s="899"/>
      <c r="EDD54" s="899"/>
      <c r="EDE54" s="899"/>
      <c r="EDF54" s="899"/>
      <c r="EDG54" s="899"/>
      <c r="EDH54" s="899"/>
      <c r="EDI54" s="899"/>
      <c r="EDJ54" s="899"/>
      <c r="EDK54" s="899"/>
      <c r="EDL54" s="899"/>
      <c r="EDM54" s="899"/>
      <c r="EDN54" s="899"/>
      <c r="EDO54" s="899"/>
      <c r="EDP54" s="899"/>
      <c r="EDQ54" s="899"/>
      <c r="EDR54" s="899"/>
      <c r="EDS54" s="899"/>
      <c r="EDT54" s="899"/>
      <c r="EDU54" s="899"/>
      <c r="EDV54" s="899"/>
      <c r="EDW54" s="899"/>
      <c r="EDX54" s="899"/>
      <c r="EDY54" s="899"/>
      <c r="EDZ54" s="899"/>
      <c r="EEA54" s="899"/>
      <c r="EEB54" s="899"/>
      <c r="EEC54" s="899"/>
      <c r="EED54" s="899"/>
      <c r="EEE54" s="899"/>
      <c r="EEF54" s="899"/>
      <c r="EEG54" s="899"/>
      <c r="EEH54" s="899"/>
      <c r="EEI54" s="899"/>
      <c r="EEJ54" s="899"/>
      <c r="EEK54" s="899"/>
      <c r="EEL54" s="899"/>
      <c r="EEM54" s="899"/>
      <c r="EEN54" s="899"/>
      <c r="EEO54" s="899"/>
      <c r="EEP54" s="899"/>
      <c r="EEQ54" s="899"/>
      <c r="EER54" s="899"/>
      <c r="EES54" s="899"/>
      <c r="EET54" s="899"/>
      <c r="EEU54" s="899"/>
      <c r="EEV54" s="899"/>
      <c r="EEW54" s="899"/>
      <c r="EEX54" s="899"/>
      <c r="EEY54" s="899"/>
      <c r="EEZ54" s="899"/>
      <c r="EFA54" s="899"/>
      <c r="EFB54" s="899"/>
      <c r="EFC54" s="899"/>
      <c r="EFD54" s="899"/>
      <c r="EFE54" s="899"/>
      <c r="EFF54" s="899"/>
      <c r="EFG54" s="899"/>
      <c r="EFH54" s="899"/>
      <c r="EFI54" s="899"/>
      <c r="EFJ54" s="899"/>
      <c r="EFK54" s="899"/>
      <c r="EFL54" s="899"/>
      <c r="EFM54" s="899"/>
      <c r="EFN54" s="899"/>
      <c r="EFO54" s="899"/>
      <c r="EFP54" s="899"/>
      <c r="EFQ54" s="899"/>
      <c r="EFR54" s="899"/>
      <c r="EFS54" s="899"/>
      <c r="EFT54" s="899"/>
      <c r="EFU54" s="899"/>
      <c r="EFV54" s="899"/>
      <c r="EFW54" s="899"/>
      <c r="EFX54" s="899"/>
      <c r="EFY54" s="899"/>
      <c r="EFZ54" s="899"/>
      <c r="EGA54" s="899"/>
      <c r="EGB54" s="899"/>
      <c r="EGC54" s="899"/>
      <c r="EGD54" s="899"/>
      <c r="EGE54" s="899"/>
      <c r="EGF54" s="899"/>
      <c r="EGG54" s="899"/>
      <c r="EGH54" s="899"/>
      <c r="EGI54" s="899"/>
      <c r="EGJ54" s="899"/>
      <c r="EGK54" s="899"/>
      <c r="EGL54" s="899"/>
      <c r="EGM54" s="899"/>
      <c r="EGN54" s="899"/>
      <c r="EGO54" s="899"/>
      <c r="EGP54" s="899"/>
      <c r="EGQ54" s="899"/>
      <c r="EGR54" s="899"/>
      <c r="EGS54" s="899"/>
      <c r="EGT54" s="899"/>
      <c r="EGU54" s="899"/>
      <c r="EGV54" s="899"/>
      <c r="EGW54" s="899"/>
      <c r="EGX54" s="899"/>
      <c r="EGY54" s="899"/>
      <c r="EGZ54" s="899"/>
      <c r="EHA54" s="899"/>
      <c r="EHB54" s="899"/>
      <c r="EHC54" s="899"/>
      <c r="EHD54" s="899"/>
      <c r="EHE54" s="899"/>
      <c r="EHF54" s="899"/>
      <c r="EHG54" s="899"/>
      <c r="EHH54" s="899"/>
      <c r="EHI54" s="899"/>
      <c r="EHJ54" s="899"/>
      <c r="EHK54" s="899"/>
      <c r="EHL54" s="899"/>
      <c r="EHM54" s="899"/>
      <c r="EHN54" s="899"/>
      <c r="EHO54" s="899"/>
      <c r="EHP54" s="899"/>
      <c r="EHQ54" s="899"/>
      <c r="EHR54" s="899"/>
      <c r="EHS54" s="899"/>
      <c r="EHT54" s="899"/>
      <c r="EHU54" s="899"/>
      <c r="EHV54" s="899"/>
      <c r="EHW54" s="899"/>
      <c r="EHX54" s="899"/>
      <c r="EHY54" s="899"/>
      <c r="EHZ54" s="899"/>
      <c r="EIA54" s="899"/>
      <c r="EIB54" s="899"/>
      <c r="EIC54" s="899"/>
      <c r="EID54" s="899"/>
      <c r="EIE54" s="899"/>
      <c r="EIF54" s="899"/>
      <c r="EIG54" s="899"/>
      <c r="EIH54" s="899"/>
      <c r="EII54" s="899"/>
      <c r="EIJ54" s="899"/>
      <c r="EIK54" s="899"/>
      <c r="EIL54" s="899"/>
      <c r="EIM54" s="899"/>
      <c r="EIN54" s="899"/>
      <c r="EIO54" s="899"/>
      <c r="EIP54" s="899"/>
      <c r="EIQ54" s="899"/>
      <c r="EIR54" s="899"/>
      <c r="EIS54" s="899"/>
      <c r="EIT54" s="899"/>
      <c r="EIU54" s="899"/>
      <c r="EIV54" s="899"/>
      <c r="EIW54" s="899"/>
      <c r="EIX54" s="899"/>
      <c r="EIY54" s="899"/>
      <c r="EIZ54" s="899"/>
      <c r="EJA54" s="899"/>
      <c r="EJB54" s="899"/>
      <c r="EJC54" s="899"/>
      <c r="EJD54" s="899"/>
      <c r="EJE54" s="899"/>
      <c r="EJF54" s="899"/>
      <c r="EJG54" s="899"/>
      <c r="EJH54" s="899"/>
      <c r="EJI54" s="899"/>
      <c r="EJJ54" s="899"/>
      <c r="EJK54" s="899"/>
      <c r="EJL54" s="899"/>
      <c r="EJM54" s="899"/>
      <c r="EJN54" s="899"/>
      <c r="EJO54" s="899"/>
      <c r="EJP54" s="899"/>
      <c r="EJQ54" s="899"/>
      <c r="EJR54" s="899"/>
      <c r="EJS54" s="899"/>
      <c r="EJT54" s="899"/>
      <c r="EJU54" s="899"/>
      <c r="EJV54" s="899"/>
      <c r="EJW54" s="899"/>
      <c r="EJX54" s="899"/>
      <c r="EJY54" s="899"/>
      <c r="EJZ54" s="899"/>
      <c r="EKA54" s="899"/>
      <c r="EKB54" s="899"/>
      <c r="EKC54" s="899"/>
      <c r="EKD54" s="899"/>
      <c r="EKE54" s="899"/>
      <c r="EKF54" s="899"/>
      <c r="EKG54" s="899"/>
      <c r="EKH54" s="899"/>
      <c r="EKI54" s="899"/>
      <c r="EKJ54" s="899"/>
      <c r="EKK54" s="899"/>
      <c r="EKL54" s="899"/>
      <c r="EKM54" s="899"/>
      <c r="EKN54" s="899"/>
      <c r="EKO54" s="899"/>
      <c r="EKP54" s="899"/>
      <c r="EKQ54" s="899"/>
      <c r="EKR54" s="899"/>
      <c r="EKS54" s="899"/>
      <c r="EKT54" s="899"/>
      <c r="EKU54" s="899"/>
      <c r="EKV54" s="899"/>
      <c r="EKW54" s="899"/>
      <c r="EKX54" s="899"/>
      <c r="EKY54" s="899"/>
      <c r="EKZ54" s="899"/>
      <c r="ELA54" s="899"/>
      <c r="ELB54" s="899"/>
      <c r="ELC54" s="899"/>
      <c r="ELD54" s="899"/>
      <c r="ELE54" s="899"/>
      <c r="ELF54" s="899"/>
      <c r="ELG54" s="899"/>
      <c r="ELH54" s="899"/>
      <c r="ELI54" s="899"/>
      <c r="ELJ54" s="899"/>
      <c r="ELK54" s="899"/>
      <c r="ELL54" s="899"/>
      <c r="ELM54" s="899"/>
      <c r="ELN54" s="899"/>
      <c r="ELO54" s="899"/>
      <c r="ELP54" s="899"/>
      <c r="ELQ54" s="899"/>
      <c r="ELR54" s="899"/>
      <c r="ELS54" s="899"/>
      <c r="ELT54" s="899"/>
      <c r="ELU54" s="899"/>
      <c r="ELV54" s="899"/>
      <c r="ELW54" s="899"/>
      <c r="ELX54" s="899"/>
      <c r="ELY54" s="899"/>
      <c r="ELZ54" s="899"/>
      <c r="EMA54" s="899"/>
      <c r="EMB54" s="899"/>
      <c r="EMC54" s="899"/>
      <c r="EMD54" s="899"/>
      <c r="EME54" s="899"/>
      <c r="EMF54" s="899"/>
      <c r="EMG54" s="899"/>
      <c r="EMH54" s="899"/>
      <c r="EMI54" s="899"/>
      <c r="EMJ54" s="899"/>
      <c r="EMK54" s="899"/>
      <c r="EML54" s="899"/>
      <c r="EMM54" s="899"/>
      <c r="EMN54" s="899"/>
      <c r="EMO54" s="899"/>
      <c r="EMP54" s="899"/>
      <c r="EMQ54" s="899"/>
      <c r="EMR54" s="899"/>
      <c r="EMS54" s="899"/>
      <c r="EMT54" s="899"/>
      <c r="EMU54" s="899"/>
      <c r="EMV54" s="899"/>
      <c r="EMW54" s="899"/>
      <c r="EMX54" s="899"/>
      <c r="EMY54" s="899"/>
      <c r="EMZ54" s="899"/>
      <c r="ENA54" s="899"/>
      <c r="ENB54" s="899"/>
      <c r="ENC54" s="899"/>
      <c r="END54" s="899"/>
      <c r="ENE54" s="899"/>
      <c r="ENF54" s="899"/>
      <c r="ENG54" s="899"/>
      <c r="ENH54" s="899"/>
      <c r="ENI54" s="899"/>
      <c r="ENJ54" s="899"/>
      <c r="ENK54" s="899"/>
      <c r="ENL54" s="899"/>
      <c r="ENM54" s="899"/>
      <c r="ENN54" s="899"/>
      <c r="ENO54" s="899"/>
      <c r="ENP54" s="899"/>
      <c r="ENQ54" s="899"/>
      <c r="ENR54" s="899"/>
      <c r="ENS54" s="899"/>
      <c r="ENT54" s="899"/>
      <c r="ENU54" s="899"/>
      <c r="ENV54" s="899"/>
      <c r="ENW54" s="899"/>
      <c r="ENX54" s="899"/>
      <c r="ENY54" s="899"/>
      <c r="ENZ54" s="899"/>
      <c r="EOA54" s="899"/>
      <c r="EOB54" s="899"/>
      <c r="EOC54" s="899"/>
      <c r="EOD54" s="899"/>
      <c r="EOE54" s="899"/>
      <c r="EOF54" s="899"/>
      <c r="EOG54" s="899"/>
      <c r="EOH54" s="899"/>
      <c r="EOI54" s="899"/>
      <c r="EOJ54" s="899"/>
      <c r="EOK54" s="899"/>
      <c r="EOL54" s="899"/>
      <c r="EOM54" s="899"/>
      <c r="EON54" s="899"/>
      <c r="EOO54" s="899"/>
      <c r="EOP54" s="899"/>
      <c r="EOQ54" s="899"/>
      <c r="EOR54" s="899"/>
      <c r="EOS54" s="899"/>
      <c r="EOT54" s="899"/>
      <c r="EOU54" s="899"/>
      <c r="EOV54" s="899"/>
      <c r="EOW54" s="899"/>
      <c r="EOX54" s="899"/>
      <c r="EOY54" s="899"/>
      <c r="EOZ54" s="899"/>
      <c r="EPA54" s="899"/>
      <c r="EPB54" s="899"/>
      <c r="EPC54" s="899"/>
      <c r="EPD54" s="899"/>
      <c r="EPE54" s="899"/>
      <c r="EPF54" s="899"/>
      <c r="EPG54" s="899"/>
      <c r="EPH54" s="899"/>
      <c r="EPI54" s="899"/>
      <c r="EPJ54" s="899"/>
      <c r="EPK54" s="899"/>
      <c r="EPL54" s="899"/>
      <c r="EPM54" s="899"/>
      <c r="EPN54" s="899"/>
      <c r="EPO54" s="899"/>
      <c r="EPP54" s="899"/>
      <c r="EPQ54" s="899"/>
      <c r="EPR54" s="899"/>
      <c r="EPS54" s="899"/>
      <c r="EPT54" s="899"/>
      <c r="EPU54" s="899"/>
      <c r="EPV54" s="899"/>
      <c r="EPW54" s="899"/>
      <c r="EPX54" s="899"/>
      <c r="EPY54" s="899"/>
      <c r="EPZ54" s="899"/>
      <c r="EQA54" s="899"/>
      <c r="EQB54" s="899"/>
      <c r="EQC54" s="899"/>
      <c r="EQD54" s="899"/>
      <c r="EQE54" s="899"/>
      <c r="EQF54" s="899"/>
      <c r="EQG54" s="899"/>
      <c r="EQH54" s="899"/>
      <c r="EQI54" s="899"/>
      <c r="EQJ54" s="899"/>
      <c r="EQK54" s="899"/>
      <c r="EQL54" s="899"/>
      <c r="EQM54" s="899"/>
      <c r="EQN54" s="899"/>
      <c r="EQO54" s="899"/>
      <c r="EQP54" s="899"/>
      <c r="EQQ54" s="899"/>
      <c r="EQR54" s="899"/>
      <c r="EQS54" s="899"/>
      <c r="EQT54" s="899"/>
      <c r="EQU54" s="899"/>
      <c r="EQV54" s="899"/>
      <c r="EQW54" s="899"/>
      <c r="EQX54" s="899"/>
      <c r="EQY54" s="899"/>
      <c r="EQZ54" s="899"/>
      <c r="ERA54" s="899"/>
      <c r="ERB54" s="899"/>
      <c r="ERC54" s="899"/>
      <c r="ERD54" s="899"/>
      <c r="ERE54" s="899"/>
      <c r="ERF54" s="899"/>
      <c r="ERG54" s="899"/>
      <c r="ERH54" s="899"/>
      <c r="ERI54" s="899"/>
      <c r="ERJ54" s="899"/>
      <c r="ERK54" s="899"/>
      <c r="ERL54" s="899"/>
      <c r="ERM54" s="899"/>
      <c r="ERN54" s="899"/>
      <c r="ERO54" s="899"/>
      <c r="ERP54" s="899"/>
      <c r="ERQ54" s="899"/>
      <c r="ERR54" s="899"/>
      <c r="ERS54" s="899"/>
      <c r="ERT54" s="899"/>
      <c r="ERU54" s="899"/>
      <c r="ERV54" s="899"/>
      <c r="ERW54" s="899"/>
      <c r="ERX54" s="899"/>
      <c r="ERY54" s="899"/>
      <c r="ERZ54" s="899"/>
      <c r="ESA54" s="899"/>
      <c r="ESB54" s="899"/>
      <c r="ESC54" s="899"/>
      <c r="ESD54" s="899"/>
      <c r="ESE54" s="899"/>
      <c r="ESF54" s="899"/>
      <c r="ESG54" s="899"/>
      <c r="ESH54" s="899"/>
      <c r="ESI54" s="899"/>
      <c r="ESJ54" s="899"/>
      <c r="ESK54" s="899"/>
      <c r="ESL54" s="899"/>
      <c r="ESM54" s="899"/>
      <c r="ESN54" s="899"/>
      <c r="ESO54" s="899"/>
      <c r="ESP54" s="899"/>
      <c r="ESQ54" s="899"/>
      <c r="ESR54" s="899"/>
      <c r="ESS54" s="899"/>
      <c r="EST54" s="899"/>
      <c r="ESU54" s="899"/>
      <c r="ESV54" s="899"/>
      <c r="ESW54" s="899"/>
      <c r="ESX54" s="899"/>
      <c r="ESY54" s="899"/>
      <c r="ESZ54" s="899"/>
      <c r="ETA54" s="899"/>
      <c r="ETB54" s="899"/>
      <c r="ETC54" s="899"/>
      <c r="ETD54" s="899"/>
      <c r="ETE54" s="899"/>
      <c r="ETF54" s="899"/>
      <c r="ETG54" s="899"/>
      <c r="ETH54" s="899"/>
      <c r="ETI54" s="899"/>
      <c r="ETJ54" s="899"/>
      <c r="ETK54" s="899"/>
      <c r="ETL54" s="899"/>
      <c r="ETM54" s="899"/>
      <c r="ETN54" s="899"/>
      <c r="ETO54" s="899"/>
      <c r="ETP54" s="899"/>
      <c r="ETQ54" s="899"/>
      <c r="ETR54" s="899"/>
      <c r="ETS54" s="899"/>
      <c r="ETT54" s="899"/>
      <c r="ETU54" s="899"/>
      <c r="ETV54" s="899"/>
      <c r="ETW54" s="899"/>
      <c r="ETX54" s="899"/>
      <c r="ETY54" s="899"/>
      <c r="ETZ54" s="899"/>
      <c r="EUA54" s="899"/>
      <c r="EUB54" s="899"/>
      <c r="EUC54" s="899"/>
      <c r="EUD54" s="899"/>
      <c r="EUE54" s="899"/>
      <c r="EUF54" s="899"/>
      <c r="EUG54" s="899"/>
      <c r="EUH54" s="899"/>
      <c r="EUI54" s="899"/>
      <c r="EUJ54" s="899"/>
      <c r="EUK54" s="899"/>
      <c r="EUL54" s="899"/>
      <c r="EUM54" s="899"/>
      <c r="EUN54" s="899"/>
      <c r="EUO54" s="899"/>
      <c r="EUP54" s="899"/>
      <c r="EUQ54" s="899"/>
      <c r="EUR54" s="899"/>
      <c r="EUS54" s="899"/>
      <c r="EUT54" s="899"/>
      <c r="EUU54" s="899"/>
      <c r="EUV54" s="899"/>
      <c r="EUW54" s="899"/>
      <c r="EUX54" s="899"/>
      <c r="EUY54" s="899"/>
      <c r="EUZ54" s="899"/>
      <c r="EVA54" s="899"/>
      <c r="EVB54" s="899"/>
      <c r="EVC54" s="899"/>
      <c r="EVD54" s="899"/>
      <c r="EVE54" s="899"/>
      <c r="EVF54" s="899"/>
      <c r="EVG54" s="899"/>
      <c r="EVH54" s="899"/>
      <c r="EVI54" s="899"/>
      <c r="EVJ54" s="899"/>
      <c r="EVK54" s="899"/>
      <c r="EVL54" s="899"/>
      <c r="EVM54" s="899"/>
      <c r="EVN54" s="899"/>
      <c r="EVO54" s="899"/>
      <c r="EVP54" s="899"/>
      <c r="EVQ54" s="899"/>
      <c r="EVR54" s="899"/>
      <c r="EVS54" s="899"/>
      <c r="EVT54" s="899"/>
      <c r="EVU54" s="899"/>
      <c r="EVV54" s="899"/>
      <c r="EVW54" s="899"/>
      <c r="EVX54" s="899"/>
      <c r="EVY54" s="899"/>
      <c r="EVZ54" s="899"/>
      <c r="EWA54" s="899"/>
      <c r="EWB54" s="899"/>
      <c r="EWC54" s="899"/>
      <c r="EWD54" s="899"/>
      <c r="EWE54" s="899"/>
      <c r="EWF54" s="899"/>
      <c r="EWG54" s="899"/>
      <c r="EWH54" s="899"/>
      <c r="EWI54" s="899"/>
      <c r="EWJ54" s="899"/>
      <c r="EWK54" s="899"/>
      <c r="EWL54" s="899"/>
      <c r="EWM54" s="899"/>
      <c r="EWN54" s="899"/>
      <c r="EWO54" s="899"/>
      <c r="EWP54" s="899"/>
      <c r="EWQ54" s="899"/>
      <c r="EWR54" s="899"/>
      <c r="EWS54" s="899"/>
      <c r="EWT54" s="899"/>
      <c r="EWU54" s="899"/>
      <c r="EWV54" s="899"/>
      <c r="EWW54" s="899"/>
      <c r="EWX54" s="899"/>
      <c r="EWY54" s="899"/>
      <c r="EWZ54" s="899"/>
      <c r="EXA54" s="899"/>
      <c r="EXB54" s="899"/>
      <c r="EXC54" s="899"/>
      <c r="EXD54" s="899"/>
      <c r="EXE54" s="899"/>
      <c r="EXF54" s="899"/>
      <c r="EXG54" s="899"/>
      <c r="EXH54" s="899"/>
      <c r="EXI54" s="899"/>
      <c r="EXJ54" s="899"/>
      <c r="EXK54" s="899"/>
      <c r="EXL54" s="899"/>
      <c r="EXM54" s="899"/>
      <c r="EXN54" s="899"/>
      <c r="EXO54" s="899"/>
      <c r="EXP54" s="899"/>
      <c r="EXQ54" s="899"/>
      <c r="EXR54" s="899"/>
      <c r="EXS54" s="899"/>
      <c r="EXT54" s="899"/>
      <c r="EXU54" s="899"/>
      <c r="EXV54" s="899"/>
      <c r="EXW54" s="899"/>
      <c r="EXX54" s="899"/>
      <c r="EXY54" s="899"/>
      <c r="EXZ54" s="899"/>
      <c r="EYA54" s="899"/>
      <c r="EYB54" s="899"/>
      <c r="EYC54" s="899"/>
      <c r="EYD54" s="899"/>
      <c r="EYE54" s="899"/>
      <c r="EYF54" s="899"/>
      <c r="EYG54" s="899"/>
      <c r="EYH54" s="899"/>
      <c r="EYI54" s="899"/>
      <c r="EYJ54" s="899"/>
      <c r="EYK54" s="899"/>
      <c r="EYL54" s="899"/>
      <c r="EYM54" s="899"/>
      <c r="EYN54" s="899"/>
      <c r="EYO54" s="899"/>
      <c r="EYP54" s="899"/>
      <c r="EYQ54" s="899"/>
      <c r="EYR54" s="899"/>
      <c r="EYS54" s="899"/>
      <c r="EYT54" s="899"/>
      <c r="EYU54" s="899"/>
      <c r="EYV54" s="899"/>
      <c r="EYW54" s="899"/>
      <c r="EYX54" s="899"/>
      <c r="EYY54" s="899"/>
      <c r="EYZ54" s="899"/>
      <c r="EZA54" s="899"/>
      <c r="EZB54" s="899"/>
      <c r="EZC54" s="899"/>
      <c r="EZD54" s="899"/>
      <c r="EZE54" s="899"/>
      <c r="EZF54" s="899"/>
      <c r="EZG54" s="899"/>
      <c r="EZH54" s="899"/>
      <c r="EZI54" s="899"/>
      <c r="EZJ54" s="899"/>
      <c r="EZK54" s="899"/>
      <c r="EZL54" s="899"/>
      <c r="EZM54" s="899"/>
      <c r="EZN54" s="899"/>
      <c r="EZO54" s="899"/>
      <c r="EZP54" s="899"/>
      <c r="EZQ54" s="899"/>
      <c r="EZR54" s="899"/>
      <c r="EZS54" s="899"/>
      <c r="EZT54" s="899"/>
      <c r="EZU54" s="899"/>
      <c r="EZV54" s="899"/>
      <c r="EZW54" s="899"/>
      <c r="EZX54" s="899"/>
      <c r="EZY54" s="899"/>
      <c r="EZZ54" s="899"/>
      <c r="FAA54" s="899"/>
      <c r="FAB54" s="899"/>
      <c r="FAC54" s="899"/>
      <c r="FAD54" s="899"/>
      <c r="FAE54" s="899"/>
      <c r="FAF54" s="899"/>
      <c r="FAG54" s="899"/>
      <c r="FAH54" s="899"/>
      <c r="FAI54" s="899"/>
      <c r="FAJ54" s="899"/>
      <c r="FAK54" s="899"/>
      <c r="FAL54" s="899"/>
      <c r="FAM54" s="899"/>
      <c r="FAN54" s="899"/>
      <c r="FAO54" s="899"/>
      <c r="FAP54" s="899"/>
      <c r="FAQ54" s="899"/>
      <c r="FAR54" s="899"/>
      <c r="FAS54" s="899"/>
      <c r="FAT54" s="899"/>
      <c r="FAU54" s="899"/>
      <c r="FAV54" s="899"/>
      <c r="FAW54" s="899"/>
      <c r="FAX54" s="899"/>
      <c r="FAY54" s="899"/>
      <c r="FAZ54" s="899"/>
      <c r="FBA54" s="899"/>
      <c r="FBB54" s="899"/>
      <c r="FBC54" s="899"/>
      <c r="FBD54" s="899"/>
      <c r="FBE54" s="899"/>
      <c r="FBF54" s="899"/>
      <c r="FBG54" s="899"/>
      <c r="FBH54" s="899"/>
      <c r="FBI54" s="899"/>
      <c r="FBJ54" s="899"/>
      <c r="FBK54" s="899"/>
      <c r="FBL54" s="899"/>
      <c r="FBM54" s="899"/>
      <c r="FBN54" s="899"/>
      <c r="FBO54" s="899"/>
      <c r="FBP54" s="899"/>
      <c r="FBQ54" s="899"/>
      <c r="FBR54" s="899"/>
      <c r="FBS54" s="899"/>
      <c r="FBT54" s="899"/>
      <c r="FBU54" s="899"/>
      <c r="FBV54" s="899"/>
      <c r="FBW54" s="899"/>
      <c r="FBX54" s="899"/>
      <c r="FBY54" s="899"/>
      <c r="FBZ54" s="899"/>
      <c r="FCA54" s="899"/>
      <c r="FCB54" s="899"/>
      <c r="FCC54" s="899"/>
      <c r="FCD54" s="899"/>
      <c r="FCE54" s="899"/>
      <c r="FCF54" s="899"/>
      <c r="FCG54" s="899"/>
      <c r="FCH54" s="899"/>
      <c r="FCI54" s="899"/>
      <c r="FCJ54" s="899"/>
      <c r="FCK54" s="899"/>
      <c r="FCL54" s="899"/>
      <c r="FCM54" s="899"/>
      <c r="FCN54" s="899"/>
      <c r="FCO54" s="899"/>
      <c r="FCP54" s="899"/>
      <c r="FCQ54" s="899"/>
      <c r="FCR54" s="899"/>
      <c r="FCS54" s="899"/>
      <c r="FCT54" s="899"/>
      <c r="FCU54" s="899"/>
      <c r="FCV54" s="899"/>
      <c r="FCW54" s="899"/>
      <c r="FCX54" s="899"/>
      <c r="FCY54" s="899"/>
      <c r="FCZ54" s="899"/>
      <c r="FDA54" s="899"/>
      <c r="FDB54" s="899"/>
      <c r="FDC54" s="899"/>
      <c r="FDD54" s="899"/>
      <c r="FDE54" s="899"/>
      <c r="FDF54" s="899"/>
      <c r="FDG54" s="899"/>
      <c r="FDH54" s="899"/>
      <c r="FDI54" s="899"/>
      <c r="FDJ54" s="899"/>
      <c r="FDK54" s="899"/>
      <c r="FDL54" s="899"/>
      <c r="FDM54" s="899"/>
      <c r="FDN54" s="899"/>
      <c r="FDO54" s="899"/>
      <c r="FDP54" s="899"/>
      <c r="FDQ54" s="899"/>
      <c r="FDR54" s="899"/>
      <c r="FDS54" s="899"/>
      <c r="FDT54" s="899"/>
      <c r="FDU54" s="899"/>
      <c r="FDV54" s="899"/>
      <c r="FDW54" s="899"/>
      <c r="FDX54" s="899"/>
      <c r="FDY54" s="899"/>
      <c r="FDZ54" s="899"/>
      <c r="FEA54" s="899"/>
      <c r="FEB54" s="899"/>
      <c r="FEC54" s="899"/>
      <c r="FED54" s="899"/>
      <c r="FEE54" s="899"/>
      <c r="FEF54" s="899"/>
      <c r="FEG54" s="899"/>
      <c r="FEH54" s="899"/>
      <c r="FEI54" s="899"/>
      <c r="FEJ54" s="899"/>
      <c r="FEK54" s="899"/>
      <c r="FEL54" s="899"/>
      <c r="FEM54" s="899"/>
      <c r="FEN54" s="899"/>
      <c r="FEO54" s="899"/>
      <c r="FEP54" s="899"/>
      <c r="FEQ54" s="899"/>
      <c r="FER54" s="899"/>
      <c r="FES54" s="899"/>
      <c r="FET54" s="899"/>
      <c r="FEU54" s="899"/>
      <c r="FEV54" s="899"/>
      <c r="FEW54" s="899"/>
      <c r="FEX54" s="899"/>
      <c r="FEY54" s="899"/>
      <c r="FEZ54" s="899"/>
      <c r="FFA54" s="899"/>
      <c r="FFB54" s="899"/>
      <c r="FFC54" s="899"/>
      <c r="FFD54" s="899"/>
      <c r="FFE54" s="899"/>
      <c r="FFF54" s="899"/>
      <c r="FFG54" s="899"/>
      <c r="FFH54" s="899"/>
      <c r="FFI54" s="899"/>
      <c r="FFJ54" s="899"/>
      <c r="FFK54" s="899"/>
      <c r="FFL54" s="899"/>
      <c r="FFM54" s="899"/>
      <c r="FFN54" s="899"/>
      <c r="FFO54" s="899"/>
      <c r="FFP54" s="899"/>
      <c r="FFQ54" s="899"/>
      <c r="FFR54" s="899"/>
      <c r="FFS54" s="899"/>
      <c r="FFT54" s="899"/>
      <c r="FFU54" s="899"/>
      <c r="FFV54" s="899"/>
      <c r="FFW54" s="899"/>
      <c r="FFX54" s="899"/>
      <c r="FFY54" s="899"/>
      <c r="FFZ54" s="899"/>
      <c r="FGA54" s="899"/>
      <c r="FGB54" s="899"/>
      <c r="FGC54" s="899"/>
      <c r="FGD54" s="899"/>
      <c r="FGE54" s="899"/>
      <c r="FGF54" s="899"/>
      <c r="FGG54" s="899"/>
      <c r="FGH54" s="899"/>
      <c r="FGI54" s="899"/>
      <c r="FGJ54" s="899"/>
      <c r="FGK54" s="899"/>
      <c r="FGL54" s="899"/>
      <c r="FGM54" s="899"/>
      <c r="FGN54" s="899"/>
      <c r="FGO54" s="899"/>
      <c r="FGP54" s="899"/>
      <c r="FGQ54" s="899"/>
      <c r="FGR54" s="899"/>
      <c r="FGS54" s="899"/>
      <c r="FGT54" s="899"/>
      <c r="FGU54" s="899"/>
      <c r="FGV54" s="899"/>
      <c r="FGW54" s="899"/>
      <c r="FGX54" s="899"/>
      <c r="FGY54" s="899"/>
      <c r="FGZ54" s="899"/>
      <c r="FHA54" s="899"/>
      <c r="FHB54" s="899"/>
      <c r="FHC54" s="899"/>
      <c r="FHD54" s="899"/>
      <c r="FHE54" s="899"/>
      <c r="FHF54" s="899"/>
      <c r="FHG54" s="899"/>
      <c r="FHH54" s="899"/>
      <c r="FHI54" s="899"/>
      <c r="FHJ54" s="899"/>
      <c r="FHK54" s="899"/>
      <c r="FHL54" s="899"/>
      <c r="FHM54" s="899"/>
      <c r="FHN54" s="899"/>
      <c r="FHO54" s="899"/>
      <c r="FHP54" s="899"/>
      <c r="FHQ54" s="899"/>
      <c r="FHR54" s="899"/>
      <c r="FHS54" s="899"/>
      <c r="FHT54" s="899"/>
      <c r="FHU54" s="899"/>
      <c r="FHV54" s="899"/>
      <c r="FHW54" s="899"/>
      <c r="FHX54" s="899"/>
      <c r="FHY54" s="899"/>
      <c r="FHZ54" s="899"/>
      <c r="FIA54" s="899"/>
      <c r="FIB54" s="899"/>
      <c r="FIC54" s="899"/>
      <c r="FID54" s="899"/>
      <c r="FIE54" s="899"/>
      <c r="FIF54" s="899"/>
      <c r="FIG54" s="899"/>
      <c r="FIH54" s="899"/>
      <c r="FII54" s="899"/>
      <c r="FIJ54" s="899"/>
      <c r="FIK54" s="899"/>
      <c r="FIL54" s="899"/>
      <c r="FIM54" s="899"/>
      <c r="FIN54" s="899"/>
      <c r="FIO54" s="899"/>
      <c r="FIP54" s="899"/>
      <c r="FIQ54" s="899"/>
      <c r="FIR54" s="899"/>
      <c r="FIS54" s="899"/>
      <c r="FIT54" s="899"/>
      <c r="FIU54" s="899"/>
      <c r="FIV54" s="899"/>
      <c r="FIW54" s="899"/>
      <c r="FIX54" s="899"/>
      <c r="FIY54" s="899"/>
      <c r="FIZ54" s="899"/>
      <c r="FJA54" s="899"/>
      <c r="FJB54" s="899"/>
      <c r="FJC54" s="899"/>
      <c r="FJD54" s="899"/>
      <c r="FJE54" s="899"/>
      <c r="FJF54" s="899"/>
      <c r="FJG54" s="899"/>
      <c r="FJH54" s="899"/>
      <c r="FJI54" s="899"/>
      <c r="FJJ54" s="899"/>
      <c r="FJK54" s="899"/>
      <c r="FJL54" s="899"/>
      <c r="FJM54" s="899"/>
      <c r="FJN54" s="899"/>
      <c r="FJO54" s="899"/>
      <c r="FJP54" s="899"/>
      <c r="FJQ54" s="899"/>
      <c r="FJR54" s="899"/>
      <c r="FJS54" s="899"/>
      <c r="FJT54" s="899"/>
      <c r="FJU54" s="899"/>
      <c r="FJV54" s="899"/>
      <c r="FJW54" s="899"/>
      <c r="FJX54" s="899"/>
      <c r="FJY54" s="899"/>
      <c r="FJZ54" s="899"/>
      <c r="FKA54" s="899"/>
      <c r="FKB54" s="899"/>
      <c r="FKC54" s="899"/>
      <c r="FKD54" s="899"/>
      <c r="FKE54" s="899"/>
      <c r="FKF54" s="899"/>
      <c r="FKG54" s="899"/>
      <c r="FKH54" s="899"/>
      <c r="FKI54" s="899"/>
      <c r="FKJ54" s="899"/>
      <c r="FKK54" s="899"/>
      <c r="FKL54" s="899"/>
      <c r="FKM54" s="899"/>
      <c r="FKN54" s="899"/>
      <c r="FKO54" s="899"/>
      <c r="FKP54" s="899"/>
      <c r="FKQ54" s="899"/>
      <c r="FKR54" s="899"/>
      <c r="FKS54" s="899"/>
      <c r="FKT54" s="899"/>
      <c r="FKU54" s="899"/>
      <c r="FKV54" s="899"/>
      <c r="FKW54" s="899"/>
      <c r="FKX54" s="899"/>
      <c r="FKY54" s="899"/>
      <c r="FKZ54" s="899"/>
      <c r="FLA54" s="899"/>
      <c r="FLB54" s="899"/>
      <c r="FLC54" s="899"/>
      <c r="FLD54" s="899"/>
      <c r="FLE54" s="899"/>
      <c r="FLF54" s="899"/>
      <c r="FLG54" s="899"/>
      <c r="FLH54" s="899"/>
      <c r="FLI54" s="899"/>
      <c r="FLJ54" s="899"/>
      <c r="FLK54" s="899"/>
      <c r="FLL54" s="899"/>
      <c r="FLM54" s="899"/>
      <c r="FLN54" s="899"/>
      <c r="FLO54" s="899"/>
      <c r="FLP54" s="899"/>
      <c r="FLQ54" s="899"/>
      <c r="FLR54" s="899"/>
      <c r="FLS54" s="899"/>
      <c r="FLT54" s="899"/>
      <c r="FLU54" s="899"/>
      <c r="FLV54" s="899"/>
      <c r="FLW54" s="899"/>
      <c r="FLX54" s="899"/>
      <c r="FLY54" s="899"/>
      <c r="FLZ54" s="899"/>
      <c r="FMA54" s="899"/>
      <c r="FMB54" s="899"/>
      <c r="FMC54" s="899"/>
      <c r="FMD54" s="899"/>
      <c r="FME54" s="899"/>
      <c r="FMF54" s="899"/>
      <c r="FMG54" s="899"/>
      <c r="FMH54" s="899"/>
      <c r="FMI54" s="899"/>
      <c r="FMJ54" s="899"/>
      <c r="FMK54" s="899"/>
      <c r="FML54" s="899"/>
      <c r="FMM54" s="899"/>
      <c r="FMN54" s="899"/>
      <c r="FMO54" s="899"/>
      <c r="FMP54" s="899"/>
      <c r="FMQ54" s="899"/>
      <c r="FMR54" s="899"/>
      <c r="FMS54" s="899"/>
      <c r="FMT54" s="899"/>
      <c r="FMU54" s="899"/>
      <c r="FMV54" s="899"/>
      <c r="FMW54" s="899"/>
      <c r="FMX54" s="899"/>
      <c r="FMY54" s="899"/>
      <c r="FMZ54" s="899"/>
      <c r="FNA54" s="899"/>
      <c r="FNB54" s="899"/>
      <c r="FNC54" s="899"/>
      <c r="FND54" s="899"/>
      <c r="FNE54" s="899"/>
      <c r="FNF54" s="899"/>
      <c r="FNG54" s="899"/>
      <c r="FNH54" s="899"/>
      <c r="FNI54" s="899"/>
      <c r="FNJ54" s="899"/>
      <c r="FNK54" s="899"/>
      <c r="FNL54" s="899"/>
      <c r="FNM54" s="899"/>
      <c r="FNN54" s="899"/>
      <c r="FNO54" s="899"/>
      <c r="FNP54" s="899"/>
      <c r="FNQ54" s="899"/>
      <c r="FNR54" s="899"/>
      <c r="FNS54" s="899"/>
      <c r="FNT54" s="899"/>
      <c r="FNU54" s="899"/>
      <c r="FNV54" s="899"/>
      <c r="FNW54" s="899"/>
      <c r="FNX54" s="899"/>
      <c r="FNY54" s="899"/>
      <c r="FNZ54" s="899"/>
      <c r="FOA54" s="899"/>
      <c r="FOB54" s="899"/>
      <c r="FOC54" s="899"/>
      <c r="FOD54" s="899"/>
      <c r="FOE54" s="899"/>
      <c r="FOF54" s="899"/>
      <c r="FOG54" s="899"/>
      <c r="FOH54" s="899"/>
      <c r="FOI54" s="899"/>
      <c r="FOJ54" s="899"/>
      <c r="FOK54" s="899"/>
      <c r="FOL54" s="899"/>
      <c r="FOM54" s="899"/>
      <c r="FON54" s="899"/>
      <c r="FOO54" s="899"/>
      <c r="FOP54" s="899"/>
      <c r="FOQ54" s="899"/>
      <c r="FOR54" s="899"/>
      <c r="FOS54" s="899"/>
      <c r="FOT54" s="899"/>
      <c r="FOU54" s="899"/>
      <c r="FOV54" s="899"/>
      <c r="FOW54" s="899"/>
      <c r="FOX54" s="899"/>
      <c r="FOY54" s="899"/>
      <c r="FOZ54" s="899"/>
      <c r="FPA54" s="899"/>
      <c r="FPB54" s="899"/>
      <c r="FPC54" s="899"/>
      <c r="FPD54" s="899"/>
      <c r="FPE54" s="899"/>
      <c r="FPF54" s="899"/>
      <c r="FPG54" s="899"/>
      <c r="FPH54" s="899"/>
      <c r="FPI54" s="899"/>
      <c r="FPJ54" s="899"/>
      <c r="FPK54" s="899"/>
      <c r="FPL54" s="899"/>
      <c r="FPM54" s="899"/>
      <c r="FPN54" s="899"/>
      <c r="FPO54" s="899"/>
      <c r="FPP54" s="899"/>
      <c r="FPQ54" s="899"/>
      <c r="FPR54" s="899"/>
      <c r="FPS54" s="899"/>
      <c r="FPT54" s="899"/>
      <c r="FPU54" s="899"/>
      <c r="FPV54" s="899"/>
      <c r="FPW54" s="899"/>
      <c r="FPX54" s="899"/>
      <c r="FPY54" s="899"/>
      <c r="FPZ54" s="899"/>
      <c r="FQA54" s="899"/>
      <c r="FQB54" s="899"/>
      <c r="FQC54" s="899"/>
      <c r="FQD54" s="899"/>
      <c r="FQE54" s="899"/>
      <c r="FQF54" s="899"/>
      <c r="FQG54" s="899"/>
      <c r="FQH54" s="899"/>
      <c r="FQI54" s="899"/>
      <c r="FQJ54" s="899"/>
      <c r="FQK54" s="899"/>
      <c r="FQL54" s="899"/>
      <c r="FQM54" s="899"/>
      <c r="FQN54" s="899"/>
      <c r="FQO54" s="899"/>
      <c r="FQP54" s="899"/>
      <c r="FQQ54" s="899"/>
      <c r="FQR54" s="899"/>
      <c r="FQS54" s="899"/>
      <c r="FQT54" s="899"/>
      <c r="FQU54" s="899"/>
      <c r="FQV54" s="899"/>
      <c r="FQW54" s="899"/>
      <c r="FQX54" s="899"/>
      <c r="FQY54" s="899"/>
      <c r="FQZ54" s="899"/>
      <c r="FRA54" s="899"/>
      <c r="FRB54" s="899"/>
      <c r="FRC54" s="899"/>
      <c r="FRD54" s="899"/>
      <c r="FRE54" s="899"/>
      <c r="FRF54" s="899"/>
      <c r="FRG54" s="899"/>
      <c r="FRH54" s="899"/>
      <c r="FRI54" s="899"/>
      <c r="FRJ54" s="899"/>
      <c r="FRK54" s="899"/>
      <c r="FRL54" s="899"/>
      <c r="FRM54" s="899"/>
      <c r="FRN54" s="899"/>
      <c r="FRO54" s="899"/>
      <c r="FRP54" s="899"/>
      <c r="FRQ54" s="899"/>
      <c r="FRR54" s="899"/>
      <c r="FRS54" s="899"/>
      <c r="FRT54" s="899"/>
      <c r="FRU54" s="899"/>
      <c r="FRV54" s="899"/>
      <c r="FRW54" s="899"/>
      <c r="FRX54" s="899"/>
      <c r="FRY54" s="899"/>
      <c r="FRZ54" s="899"/>
      <c r="FSA54" s="899"/>
      <c r="FSB54" s="899"/>
      <c r="FSC54" s="899"/>
      <c r="FSD54" s="899"/>
      <c r="FSE54" s="899"/>
      <c r="FSF54" s="899"/>
      <c r="FSG54" s="899"/>
      <c r="FSH54" s="899"/>
      <c r="FSI54" s="899"/>
      <c r="FSJ54" s="899"/>
      <c r="FSK54" s="899"/>
      <c r="FSL54" s="899"/>
      <c r="FSM54" s="899"/>
      <c r="FSN54" s="899"/>
      <c r="FSO54" s="899"/>
      <c r="FSP54" s="899"/>
      <c r="FSQ54" s="899"/>
      <c r="FSR54" s="899"/>
      <c r="FSS54" s="899"/>
      <c r="FST54" s="899"/>
      <c r="FSU54" s="899"/>
      <c r="FSV54" s="899"/>
      <c r="FSW54" s="899"/>
      <c r="FSX54" s="899"/>
      <c r="FSY54" s="899"/>
      <c r="FSZ54" s="899"/>
      <c r="FTA54" s="899"/>
      <c r="FTB54" s="899"/>
      <c r="FTC54" s="899"/>
      <c r="FTD54" s="899"/>
      <c r="FTE54" s="899"/>
      <c r="FTF54" s="899"/>
      <c r="FTG54" s="899"/>
      <c r="FTH54" s="899"/>
      <c r="FTI54" s="899"/>
      <c r="FTJ54" s="899"/>
      <c r="FTK54" s="899"/>
      <c r="FTL54" s="899"/>
      <c r="FTM54" s="899"/>
      <c r="FTN54" s="899"/>
      <c r="FTO54" s="899"/>
      <c r="FTP54" s="899"/>
      <c r="FTQ54" s="899"/>
      <c r="FTR54" s="899"/>
      <c r="FTS54" s="899"/>
      <c r="FTT54" s="899"/>
      <c r="FTU54" s="899"/>
      <c r="FTV54" s="899"/>
      <c r="FTW54" s="899"/>
      <c r="FTX54" s="899"/>
      <c r="FTY54" s="899"/>
      <c r="FTZ54" s="899"/>
      <c r="FUA54" s="899"/>
      <c r="FUB54" s="899"/>
      <c r="FUC54" s="899"/>
      <c r="FUD54" s="899"/>
      <c r="FUE54" s="899"/>
      <c r="FUF54" s="899"/>
      <c r="FUG54" s="899"/>
      <c r="FUH54" s="899"/>
      <c r="FUI54" s="899"/>
      <c r="FUJ54" s="899"/>
      <c r="FUK54" s="899"/>
      <c r="FUL54" s="899"/>
      <c r="FUM54" s="899"/>
      <c r="FUN54" s="899"/>
      <c r="FUO54" s="899"/>
      <c r="FUP54" s="899"/>
      <c r="FUQ54" s="899"/>
      <c r="FUR54" s="899"/>
      <c r="FUS54" s="899"/>
      <c r="FUT54" s="899"/>
      <c r="FUU54" s="899"/>
      <c r="FUV54" s="899"/>
      <c r="FUW54" s="899"/>
      <c r="FUX54" s="899"/>
      <c r="FUY54" s="899"/>
      <c r="FUZ54" s="899"/>
      <c r="FVA54" s="899"/>
      <c r="FVB54" s="899"/>
      <c r="FVC54" s="899"/>
      <c r="FVD54" s="899"/>
      <c r="FVE54" s="899"/>
      <c r="FVF54" s="899"/>
      <c r="FVG54" s="899"/>
      <c r="FVH54" s="899"/>
      <c r="FVI54" s="899"/>
      <c r="FVJ54" s="899"/>
      <c r="FVK54" s="899"/>
      <c r="FVL54" s="899"/>
      <c r="FVM54" s="899"/>
      <c r="FVN54" s="899"/>
      <c r="FVO54" s="899"/>
      <c r="FVP54" s="899"/>
      <c r="FVQ54" s="899"/>
      <c r="FVR54" s="899"/>
      <c r="FVS54" s="899"/>
      <c r="FVT54" s="899"/>
      <c r="FVU54" s="899"/>
      <c r="FVV54" s="899"/>
      <c r="FVW54" s="899"/>
      <c r="FVX54" s="899"/>
      <c r="FVY54" s="899"/>
      <c r="FVZ54" s="899"/>
      <c r="FWA54" s="899"/>
      <c r="FWB54" s="899"/>
      <c r="FWC54" s="899"/>
      <c r="FWD54" s="899"/>
      <c r="FWE54" s="899"/>
      <c r="FWF54" s="899"/>
      <c r="FWG54" s="899"/>
      <c r="FWH54" s="899"/>
      <c r="FWI54" s="899"/>
      <c r="FWJ54" s="899"/>
      <c r="FWK54" s="899"/>
      <c r="FWL54" s="899"/>
      <c r="FWM54" s="899"/>
      <c r="FWN54" s="899"/>
      <c r="FWO54" s="899"/>
      <c r="FWP54" s="899"/>
      <c r="FWQ54" s="899"/>
      <c r="FWR54" s="899"/>
      <c r="FWS54" s="899"/>
      <c r="FWT54" s="899"/>
      <c r="FWU54" s="899"/>
      <c r="FWV54" s="899"/>
      <c r="FWW54" s="899"/>
      <c r="FWX54" s="899"/>
      <c r="FWY54" s="899"/>
      <c r="FWZ54" s="899"/>
      <c r="FXA54" s="899"/>
      <c r="FXB54" s="899"/>
      <c r="FXC54" s="899"/>
      <c r="FXD54" s="899"/>
      <c r="FXE54" s="899"/>
      <c r="FXF54" s="899"/>
      <c r="FXG54" s="899"/>
      <c r="FXH54" s="899"/>
      <c r="FXI54" s="899"/>
      <c r="FXJ54" s="899"/>
      <c r="FXK54" s="899"/>
      <c r="FXL54" s="899"/>
      <c r="FXM54" s="899"/>
      <c r="FXN54" s="899"/>
      <c r="FXO54" s="899"/>
      <c r="FXP54" s="899"/>
      <c r="FXQ54" s="899"/>
      <c r="FXR54" s="899"/>
      <c r="FXS54" s="899"/>
      <c r="FXT54" s="899"/>
      <c r="FXU54" s="899"/>
      <c r="FXV54" s="899"/>
      <c r="FXW54" s="899"/>
      <c r="FXX54" s="899"/>
      <c r="FXY54" s="899"/>
      <c r="FXZ54" s="899"/>
      <c r="FYA54" s="899"/>
      <c r="FYB54" s="899"/>
      <c r="FYC54" s="899"/>
      <c r="FYD54" s="899"/>
      <c r="FYE54" s="899"/>
      <c r="FYF54" s="899"/>
      <c r="FYG54" s="899"/>
      <c r="FYH54" s="899"/>
      <c r="FYI54" s="899"/>
      <c r="FYJ54" s="899"/>
      <c r="FYK54" s="899"/>
      <c r="FYL54" s="899"/>
      <c r="FYM54" s="899"/>
      <c r="FYN54" s="899"/>
      <c r="FYO54" s="899"/>
      <c r="FYP54" s="899"/>
      <c r="FYQ54" s="899"/>
      <c r="FYR54" s="899"/>
      <c r="FYS54" s="899"/>
      <c r="FYT54" s="899"/>
      <c r="FYU54" s="899"/>
      <c r="FYV54" s="899"/>
      <c r="FYW54" s="899"/>
      <c r="FYX54" s="899"/>
      <c r="FYY54" s="899"/>
      <c r="FYZ54" s="899"/>
      <c r="FZA54" s="899"/>
      <c r="FZB54" s="899"/>
      <c r="FZC54" s="899"/>
      <c r="FZD54" s="899"/>
      <c r="FZE54" s="899"/>
      <c r="FZF54" s="899"/>
      <c r="FZG54" s="899"/>
      <c r="FZH54" s="899"/>
      <c r="FZI54" s="899"/>
      <c r="FZJ54" s="899"/>
      <c r="FZK54" s="899"/>
      <c r="FZL54" s="899"/>
      <c r="FZM54" s="899"/>
      <c r="FZN54" s="899"/>
      <c r="FZO54" s="899"/>
      <c r="FZP54" s="899"/>
      <c r="FZQ54" s="899"/>
      <c r="FZR54" s="899"/>
      <c r="FZS54" s="899"/>
      <c r="FZT54" s="899"/>
      <c r="FZU54" s="899"/>
      <c r="FZV54" s="899"/>
      <c r="FZW54" s="899"/>
      <c r="FZX54" s="899"/>
      <c r="FZY54" s="899"/>
      <c r="FZZ54" s="899"/>
      <c r="GAA54" s="899"/>
      <c r="GAB54" s="899"/>
      <c r="GAC54" s="899"/>
      <c r="GAD54" s="899"/>
      <c r="GAE54" s="899"/>
      <c r="GAF54" s="899"/>
      <c r="GAG54" s="899"/>
      <c r="GAH54" s="899"/>
      <c r="GAI54" s="899"/>
      <c r="GAJ54" s="899"/>
      <c r="GAK54" s="899"/>
      <c r="GAL54" s="899"/>
      <c r="GAM54" s="899"/>
      <c r="GAN54" s="899"/>
      <c r="GAO54" s="899"/>
      <c r="GAP54" s="899"/>
      <c r="GAQ54" s="899"/>
      <c r="GAR54" s="899"/>
      <c r="GAS54" s="899"/>
      <c r="GAT54" s="899"/>
      <c r="GAU54" s="899"/>
      <c r="GAV54" s="899"/>
      <c r="GAW54" s="899"/>
      <c r="GAX54" s="899"/>
      <c r="GAY54" s="899"/>
      <c r="GAZ54" s="899"/>
      <c r="GBA54" s="899"/>
      <c r="GBB54" s="899"/>
      <c r="GBC54" s="899"/>
      <c r="GBD54" s="899"/>
      <c r="GBE54" s="899"/>
      <c r="GBF54" s="899"/>
      <c r="GBG54" s="899"/>
      <c r="GBH54" s="899"/>
      <c r="GBI54" s="899"/>
      <c r="GBJ54" s="899"/>
      <c r="GBK54" s="899"/>
      <c r="GBL54" s="899"/>
      <c r="GBM54" s="899"/>
      <c r="GBN54" s="899"/>
      <c r="GBO54" s="899"/>
      <c r="GBP54" s="899"/>
      <c r="GBQ54" s="899"/>
      <c r="GBR54" s="899"/>
      <c r="GBS54" s="899"/>
      <c r="GBT54" s="899"/>
      <c r="GBU54" s="899"/>
      <c r="GBV54" s="899"/>
      <c r="GBW54" s="899"/>
      <c r="GBX54" s="899"/>
      <c r="GBY54" s="899"/>
      <c r="GBZ54" s="899"/>
      <c r="GCA54" s="899"/>
      <c r="GCB54" s="899"/>
      <c r="GCC54" s="899"/>
      <c r="GCD54" s="899"/>
      <c r="GCE54" s="899"/>
      <c r="GCF54" s="899"/>
      <c r="GCG54" s="899"/>
      <c r="GCH54" s="899"/>
      <c r="GCI54" s="899"/>
      <c r="GCJ54" s="899"/>
      <c r="GCK54" s="899"/>
      <c r="GCL54" s="899"/>
      <c r="GCM54" s="899"/>
      <c r="GCN54" s="899"/>
      <c r="GCO54" s="899"/>
      <c r="GCP54" s="899"/>
      <c r="GCQ54" s="899"/>
      <c r="GCR54" s="899"/>
      <c r="GCS54" s="899"/>
      <c r="GCT54" s="899"/>
      <c r="GCU54" s="899"/>
      <c r="GCV54" s="899"/>
      <c r="GCW54" s="899"/>
      <c r="GCX54" s="899"/>
      <c r="GCY54" s="899"/>
      <c r="GCZ54" s="899"/>
      <c r="GDA54" s="899"/>
      <c r="GDB54" s="899"/>
      <c r="GDC54" s="899"/>
      <c r="GDD54" s="899"/>
      <c r="GDE54" s="899"/>
      <c r="GDF54" s="899"/>
      <c r="GDG54" s="899"/>
      <c r="GDH54" s="899"/>
      <c r="GDI54" s="899"/>
      <c r="GDJ54" s="899"/>
      <c r="GDK54" s="899"/>
      <c r="GDL54" s="899"/>
      <c r="GDM54" s="899"/>
      <c r="GDN54" s="899"/>
      <c r="GDO54" s="899"/>
      <c r="GDP54" s="899"/>
      <c r="GDQ54" s="899"/>
      <c r="GDR54" s="899"/>
      <c r="GDS54" s="899"/>
      <c r="GDT54" s="899"/>
      <c r="GDU54" s="899"/>
      <c r="GDV54" s="899"/>
      <c r="GDW54" s="899"/>
      <c r="GDX54" s="899"/>
      <c r="GDY54" s="899"/>
      <c r="GDZ54" s="899"/>
      <c r="GEA54" s="899"/>
      <c r="GEB54" s="899"/>
      <c r="GEC54" s="899"/>
      <c r="GED54" s="899"/>
      <c r="GEE54" s="899"/>
      <c r="GEF54" s="899"/>
      <c r="GEG54" s="899"/>
      <c r="GEH54" s="899"/>
      <c r="GEI54" s="899"/>
      <c r="GEJ54" s="899"/>
      <c r="GEK54" s="899"/>
      <c r="GEL54" s="899"/>
      <c r="GEM54" s="899"/>
      <c r="GEN54" s="899"/>
      <c r="GEO54" s="899"/>
      <c r="GEP54" s="899"/>
      <c r="GEQ54" s="899"/>
      <c r="GER54" s="899"/>
      <c r="GES54" s="899"/>
      <c r="GET54" s="899"/>
      <c r="GEU54" s="899"/>
      <c r="GEV54" s="899"/>
      <c r="GEW54" s="899"/>
      <c r="GEX54" s="899"/>
      <c r="GEY54" s="899"/>
      <c r="GEZ54" s="899"/>
      <c r="GFA54" s="899"/>
      <c r="GFB54" s="899"/>
      <c r="GFC54" s="899"/>
      <c r="GFD54" s="899"/>
      <c r="GFE54" s="899"/>
      <c r="GFF54" s="899"/>
      <c r="GFG54" s="899"/>
      <c r="GFH54" s="899"/>
      <c r="GFI54" s="899"/>
      <c r="GFJ54" s="899"/>
      <c r="GFK54" s="899"/>
      <c r="GFL54" s="899"/>
      <c r="GFM54" s="899"/>
      <c r="GFN54" s="899"/>
      <c r="GFO54" s="899"/>
      <c r="GFP54" s="899"/>
      <c r="GFQ54" s="899"/>
      <c r="GFR54" s="899"/>
      <c r="GFS54" s="899"/>
      <c r="GFT54" s="899"/>
      <c r="GFU54" s="899"/>
      <c r="GFV54" s="899"/>
      <c r="GFW54" s="899"/>
      <c r="GFX54" s="899"/>
      <c r="GFY54" s="899"/>
      <c r="GFZ54" s="899"/>
      <c r="GGA54" s="899"/>
      <c r="GGB54" s="899"/>
      <c r="GGC54" s="899"/>
      <c r="GGD54" s="899"/>
      <c r="GGE54" s="899"/>
      <c r="GGF54" s="899"/>
      <c r="GGG54" s="899"/>
      <c r="GGH54" s="899"/>
      <c r="GGI54" s="899"/>
      <c r="GGJ54" s="899"/>
      <c r="GGK54" s="899"/>
      <c r="GGL54" s="899"/>
      <c r="GGM54" s="899"/>
      <c r="GGN54" s="899"/>
      <c r="GGO54" s="899"/>
      <c r="GGP54" s="899"/>
      <c r="GGQ54" s="899"/>
      <c r="GGR54" s="899"/>
      <c r="GGS54" s="899"/>
      <c r="GGT54" s="899"/>
      <c r="GGU54" s="899"/>
      <c r="GGV54" s="899"/>
      <c r="GGW54" s="899"/>
      <c r="GGX54" s="899"/>
      <c r="GGY54" s="899"/>
      <c r="GGZ54" s="899"/>
      <c r="GHA54" s="899"/>
      <c r="GHB54" s="899"/>
      <c r="GHC54" s="899"/>
      <c r="GHD54" s="899"/>
      <c r="GHE54" s="899"/>
      <c r="GHF54" s="899"/>
      <c r="GHG54" s="899"/>
      <c r="GHH54" s="899"/>
      <c r="GHI54" s="899"/>
      <c r="GHJ54" s="899"/>
      <c r="GHK54" s="899"/>
      <c r="GHL54" s="899"/>
      <c r="GHM54" s="899"/>
      <c r="GHN54" s="899"/>
      <c r="GHO54" s="899"/>
      <c r="GHP54" s="899"/>
      <c r="GHQ54" s="899"/>
      <c r="GHR54" s="899"/>
      <c r="GHS54" s="899"/>
      <c r="GHT54" s="899"/>
      <c r="GHU54" s="899"/>
      <c r="GHV54" s="899"/>
      <c r="GHW54" s="899"/>
      <c r="GHX54" s="899"/>
      <c r="GHY54" s="899"/>
      <c r="GHZ54" s="899"/>
      <c r="GIA54" s="899"/>
      <c r="GIB54" s="899"/>
      <c r="GIC54" s="899"/>
      <c r="GID54" s="899"/>
      <c r="GIE54" s="899"/>
      <c r="GIF54" s="899"/>
      <c r="GIG54" s="899"/>
      <c r="GIH54" s="899"/>
      <c r="GII54" s="899"/>
      <c r="GIJ54" s="899"/>
      <c r="GIK54" s="899"/>
      <c r="GIL54" s="899"/>
      <c r="GIM54" s="899"/>
      <c r="GIN54" s="899"/>
      <c r="GIO54" s="899"/>
      <c r="GIP54" s="899"/>
      <c r="GIQ54" s="899"/>
      <c r="GIR54" s="899"/>
      <c r="GIS54" s="899"/>
      <c r="GIT54" s="899"/>
      <c r="GIU54" s="899"/>
      <c r="GIV54" s="899"/>
      <c r="GIW54" s="899"/>
      <c r="GIX54" s="899"/>
      <c r="GIY54" s="899"/>
      <c r="GIZ54" s="899"/>
      <c r="GJA54" s="899"/>
      <c r="GJB54" s="899"/>
      <c r="GJC54" s="899"/>
      <c r="GJD54" s="899"/>
      <c r="GJE54" s="899"/>
      <c r="GJF54" s="899"/>
      <c r="GJG54" s="899"/>
      <c r="GJH54" s="899"/>
      <c r="GJI54" s="899"/>
      <c r="GJJ54" s="899"/>
      <c r="GJK54" s="899"/>
      <c r="GJL54" s="899"/>
      <c r="GJM54" s="899"/>
      <c r="GJN54" s="899"/>
      <c r="GJO54" s="899"/>
      <c r="GJP54" s="899"/>
      <c r="GJQ54" s="899"/>
      <c r="GJR54" s="899"/>
      <c r="GJS54" s="899"/>
      <c r="GJT54" s="899"/>
      <c r="GJU54" s="899"/>
      <c r="GJV54" s="899"/>
      <c r="GJW54" s="899"/>
      <c r="GJX54" s="899"/>
      <c r="GJY54" s="899"/>
      <c r="GJZ54" s="899"/>
      <c r="GKA54" s="899"/>
      <c r="GKB54" s="899"/>
      <c r="GKC54" s="899"/>
      <c r="GKD54" s="899"/>
      <c r="GKE54" s="899"/>
      <c r="GKF54" s="899"/>
      <c r="GKG54" s="899"/>
      <c r="GKH54" s="899"/>
      <c r="GKI54" s="899"/>
      <c r="GKJ54" s="899"/>
      <c r="GKK54" s="899"/>
      <c r="GKL54" s="899"/>
      <c r="GKM54" s="899"/>
      <c r="GKN54" s="899"/>
      <c r="GKO54" s="899"/>
      <c r="GKP54" s="899"/>
      <c r="GKQ54" s="899"/>
      <c r="GKR54" s="899"/>
      <c r="GKS54" s="899"/>
      <c r="GKT54" s="899"/>
      <c r="GKU54" s="899"/>
      <c r="GKV54" s="899"/>
      <c r="GKW54" s="899"/>
      <c r="GKX54" s="899"/>
      <c r="GKY54" s="899"/>
      <c r="GKZ54" s="899"/>
      <c r="GLA54" s="899"/>
      <c r="GLB54" s="899"/>
      <c r="GLC54" s="899"/>
      <c r="GLD54" s="899"/>
      <c r="GLE54" s="899"/>
      <c r="GLF54" s="899"/>
      <c r="GLG54" s="899"/>
      <c r="GLH54" s="899"/>
      <c r="GLI54" s="899"/>
      <c r="GLJ54" s="899"/>
      <c r="GLK54" s="899"/>
      <c r="GLL54" s="899"/>
      <c r="GLM54" s="899"/>
      <c r="GLN54" s="899"/>
      <c r="GLO54" s="899"/>
      <c r="GLP54" s="899"/>
      <c r="GLQ54" s="899"/>
      <c r="GLR54" s="899"/>
      <c r="GLS54" s="899"/>
      <c r="GLT54" s="899"/>
      <c r="GLU54" s="899"/>
      <c r="GLV54" s="899"/>
      <c r="GLW54" s="899"/>
      <c r="GLX54" s="899"/>
      <c r="GLY54" s="899"/>
      <c r="GLZ54" s="899"/>
      <c r="GMA54" s="899"/>
      <c r="GMB54" s="899"/>
      <c r="GMC54" s="899"/>
      <c r="GMD54" s="899"/>
      <c r="GME54" s="899"/>
      <c r="GMF54" s="899"/>
      <c r="GMG54" s="899"/>
      <c r="GMH54" s="899"/>
      <c r="GMI54" s="899"/>
      <c r="GMJ54" s="899"/>
      <c r="GMK54" s="899"/>
      <c r="GML54" s="899"/>
      <c r="GMM54" s="899"/>
      <c r="GMN54" s="899"/>
      <c r="GMO54" s="899"/>
      <c r="GMP54" s="899"/>
      <c r="GMQ54" s="899"/>
      <c r="GMR54" s="899"/>
      <c r="GMS54" s="899"/>
      <c r="GMT54" s="899"/>
      <c r="GMU54" s="899"/>
      <c r="GMV54" s="899"/>
      <c r="GMW54" s="899"/>
      <c r="GMX54" s="899"/>
      <c r="GMY54" s="899"/>
      <c r="GMZ54" s="899"/>
      <c r="GNA54" s="899"/>
      <c r="GNB54" s="899"/>
      <c r="GNC54" s="899"/>
      <c r="GND54" s="899"/>
      <c r="GNE54" s="899"/>
      <c r="GNF54" s="899"/>
      <c r="GNG54" s="899"/>
      <c r="GNH54" s="899"/>
      <c r="GNI54" s="899"/>
      <c r="GNJ54" s="899"/>
      <c r="GNK54" s="899"/>
      <c r="GNL54" s="899"/>
      <c r="GNM54" s="899"/>
      <c r="GNN54" s="899"/>
      <c r="GNO54" s="899"/>
      <c r="GNP54" s="899"/>
      <c r="GNQ54" s="899"/>
      <c r="GNR54" s="899"/>
      <c r="GNS54" s="899"/>
      <c r="GNT54" s="899"/>
      <c r="GNU54" s="899"/>
      <c r="GNV54" s="899"/>
      <c r="GNW54" s="899"/>
      <c r="GNX54" s="899"/>
      <c r="GNY54" s="899"/>
      <c r="GNZ54" s="899"/>
      <c r="GOA54" s="899"/>
      <c r="GOB54" s="899"/>
      <c r="GOC54" s="899"/>
      <c r="GOD54" s="899"/>
      <c r="GOE54" s="899"/>
      <c r="GOF54" s="899"/>
      <c r="GOG54" s="899"/>
      <c r="GOH54" s="899"/>
      <c r="GOI54" s="899"/>
      <c r="GOJ54" s="899"/>
      <c r="GOK54" s="899"/>
      <c r="GOL54" s="899"/>
      <c r="GOM54" s="899"/>
      <c r="GON54" s="899"/>
      <c r="GOO54" s="899"/>
      <c r="GOP54" s="899"/>
      <c r="GOQ54" s="899"/>
      <c r="GOR54" s="899"/>
      <c r="GOS54" s="899"/>
      <c r="GOT54" s="899"/>
      <c r="GOU54" s="899"/>
      <c r="GOV54" s="899"/>
      <c r="GOW54" s="899"/>
      <c r="GOX54" s="899"/>
      <c r="GOY54" s="899"/>
      <c r="GOZ54" s="899"/>
      <c r="GPA54" s="899"/>
      <c r="GPB54" s="899"/>
      <c r="GPC54" s="899"/>
      <c r="GPD54" s="899"/>
      <c r="GPE54" s="899"/>
      <c r="GPF54" s="899"/>
      <c r="GPG54" s="899"/>
      <c r="GPH54" s="899"/>
      <c r="GPI54" s="899"/>
      <c r="GPJ54" s="899"/>
      <c r="GPK54" s="899"/>
      <c r="GPL54" s="899"/>
      <c r="GPM54" s="899"/>
      <c r="GPN54" s="899"/>
      <c r="GPO54" s="899"/>
      <c r="GPP54" s="899"/>
      <c r="GPQ54" s="899"/>
      <c r="GPR54" s="899"/>
      <c r="GPS54" s="899"/>
      <c r="GPT54" s="899"/>
      <c r="GPU54" s="899"/>
      <c r="GPV54" s="899"/>
      <c r="GPW54" s="899"/>
      <c r="GPX54" s="899"/>
      <c r="GPY54" s="899"/>
      <c r="GPZ54" s="899"/>
      <c r="GQA54" s="899"/>
      <c r="GQB54" s="899"/>
      <c r="GQC54" s="899"/>
      <c r="GQD54" s="899"/>
      <c r="GQE54" s="899"/>
      <c r="GQF54" s="899"/>
      <c r="GQG54" s="899"/>
      <c r="GQH54" s="899"/>
      <c r="GQI54" s="899"/>
      <c r="GQJ54" s="899"/>
      <c r="GQK54" s="899"/>
      <c r="GQL54" s="899"/>
      <c r="GQM54" s="899"/>
      <c r="GQN54" s="899"/>
      <c r="GQO54" s="899"/>
      <c r="GQP54" s="899"/>
      <c r="GQQ54" s="899"/>
      <c r="GQR54" s="899"/>
      <c r="GQS54" s="899"/>
      <c r="GQT54" s="899"/>
      <c r="GQU54" s="899"/>
      <c r="GQV54" s="899"/>
      <c r="GQW54" s="899"/>
      <c r="GQX54" s="899"/>
      <c r="GQY54" s="899"/>
      <c r="GQZ54" s="899"/>
      <c r="GRA54" s="899"/>
      <c r="GRB54" s="899"/>
      <c r="GRC54" s="899"/>
      <c r="GRD54" s="899"/>
      <c r="GRE54" s="899"/>
      <c r="GRF54" s="899"/>
      <c r="GRG54" s="899"/>
      <c r="GRH54" s="899"/>
      <c r="GRI54" s="899"/>
      <c r="GRJ54" s="899"/>
      <c r="GRK54" s="899"/>
      <c r="GRL54" s="899"/>
      <c r="GRM54" s="899"/>
      <c r="GRN54" s="899"/>
      <c r="GRO54" s="899"/>
      <c r="GRP54" s="899"/>
      <c r="GRQ54" s="899"/>
      <c r="GRR54" s="899"/>
      <c r="GRS54" s="899"/>
      <c r="GRT54" s="899"/>
      <c r="GRU54" s="899"/>
      <c r="GRV54" s="899"/>
      <c r="GRW54" s="899"/>
      <c r="GRX54" s="899"/>
      <c r="GRY54" s="899"/>
      <c r="GRZ54" s="899"/>
      <c r="GSA54" s="899"/>
      <c r="GSB54" s="899"/>
      <c r="GSC54" s="899"/>
      <c r="GSD54" s="899"/>
      <c r="GSE54" s="899"/>
      <c r="GSF54" s="899"/>
      <c r="GSG54" s="899"/>
      <c r="GSH54" s="899"/>
      <c r="GSI54" s="899"/>
      <c r="GSJ54" s="899"/>
      <c r="GSK54" s="899"/>
      <c r="GSL54" s="899"/>
      <c r="GSM54" s="899"/>
      <c r="GSN54" s="899"/>
      <c r="GSO54" s="899"/>
      <c r="GSP54" s="899"/>
      <c r="GSQ54" s="899"/>
      <c r="GSR54" s="899"/>
      <c r="GSS54" s="899"/>
      <c r="GST54" s="899"/>
      <c r="GSU54" s="899"/>
      <c r="GSV54" s="899"/>
      <c r="GSW54" s="899"/>
      <c r="GSX54" s="899"/>
      <c r="GSY54" s="899"/>
      <c r="GSZ54" s="899"/>
      <c r="GTA54" s="899"/>
      <c r="GTB54" s="899"/>
      <c r="GTC54" s="899"/>
      <c r="GTD54" s="899"/>
      <c r="GTE54" s="899"/>
      <c r="GTF54" s="899"/>
      <c r="GTG54" s="899"/>
      <c r="GTH54" s="899"/>
      <c r="GTI54" s="899"/>
      <c r="GTJ54" s="899"/>
      <c r="GTK54" s="899"/>
      <c r="GTL54" s="899"/>
      <c r="GTM54" s="899"/>
      <c r="GTN54" s="899"/>
      <c r="GTO54" s="899"/>
      <c r="GTP54" s="899"/>
      <c r="GTQ54" s="899"/>
      <c r="GTR54" s="899"/>
      <c r="GTS54" s="899"/>
      <c r="GTT54" s="899"/>
      <c r="GTU54" s="899"/>
      <c r="GTV54" s="899"/>
      <c r="GTW54" s="899"/>
      <c r="GTX54" s="899"/>
      <c r="GTY54" s="899"/>
      <c r="GTZ54" s="899"/>
      <c r="GUA54" s="899"/>
      <c r="GUB54" s="899"/>
      <c r="GUC54" s="899"/>
      <c r="GUD54" s="899"/>
      <c r="GUE54" s="899"/>
      <c r="GUF54" s="899"/>
      <c r="GUG54" s="899"/>
      <c r="GUH54" s="899"/>
      <c r="GUI54" s="899"/>
      <c r="GUJ54" s="899"/>
      <c r="GUK54" s="899"/>
      <c r="GUL54" s="899"/>
      <c r="GUM54" s="899"/>
      <c r="GUN54" s="899"/>
      <c r="GUO54" s="899"/>
      <c r="GUP54" s="899"/>
      <c r="GUQ54" s="899"/>
      <c r="GUR54" s="899"/>
      <c r="GUS54" s="899"/>
      <c r="GUT54" s="899"/>
      <c r="GUU54" s="899"/>
      <c r="GUV54" s="899"/>
      <c r="GUW54" s="899"/>
      <c r="GUX54" s="899"/>
      <c r="GUY54" s="899"/>
      <c r="GUZ54" s="899"/>
      <c r="GVA54" s="899"/>
      <c r="GVB54" s="899"/>
      <c r="GVC54" s="899"/>
      <c r="GVD54" s="899"/>
      <c r="GVE54" s="899"/>
      <c r="GVF54" s="899"/>
      <c r="GVG54" s="899"/>
      <c r="GVH54" s="899"/>
      <c r="GVI54" s="899"/>
      <c r="GVJ54" s="899"/>
      <c r="GVK54" s="899"/>
      <c r="GVL54" s="899"/>
      <c r="GVM54" s="899"/>
      <c r="GVN54" s="899"/>
      <c r="GVO54" s="899"/>
      <c r="GVP54" s="899"/>
      <c r="GVQ54" s="899"/>
      <c r="GVR54" s="899"/>
      <c r="GVS54" s="899"/>
      <c r="GVT54" s="899"/>
      <c r="GVU54" s="899"/>
      <c r="GVV54" s="899"/>
      <c r="GVW54" s="899"/>
      <c r="GVX54" s="899"/>
      <c r="GVY54" s="899"/>
      <c r="GVZ54" s="899"/>
      <c r="GWA54" s="899"/>
      <c r="GWB54" s="899"/>
      <c r="GWC54" s="899"/>
      <c r="GWD54" s="899"/>
      <c r="GWE54" s="899"/>
      <c r="GWF54" s="899"/>
      <c r="GWG54" s="899"/>
      <c r="GWH54" s="899"/>
      <c r="GWI54" s="899"/>
      <c r="GWJ54" s="899"/>
      <c r="GWK54" s="899"/>
      <c r="GWL54" s="899"/>
      <c r="GWM54" s="899"/>
      <c r="GWN54" s="899"/>
      <c r="GWO54" s="899"/>
      <c r="GWP54" s="899"/>
      <c r="GWQ54" s="899"/>
      <c r="GWR54" s="899"/>
      <c r="GWS54" s="899"/>
      <c r="GWT54" s="899"/>
      <c r="GWU54" s="899"/>
      <c r="GWV54" s="899"/>
      <c r="GWW54" s="899"/>
      <c r="GWX54" s="899"/>
      <c r="GWY54" s="899"/>
      <c r="GWZ54" s="899"/>
      <c r="GXA54" s="899"/>
      <c r="GXB54" s="899"/>
      <c r="GXC54" s="899"/>
      <c r="GXD54" s="899"/>
      <c r="GXE54" s="899"/>
      <c r="GXF54" s="899"/>
      <c r="GXG54" s="899"/>
      <c r="GXH54" s="899"/>
      <c r="GXI54" s="899"/>
      <c r="GXJ54" s="899"/>
      <c r="GXK54" s="899"/>
      <c r="GXL54" s="899"/>
      <c r="GXM54" s="899"/>
      <c r="GXN54" s="899"/>
      <c r="GXO54" s="899"/>
      <c r="GXP54" s="899"/>
      <c r="GXQ54" s="899"/>
      <c r="GXR54" s="899"/>
      <c r="GXS54" s="899"/>
      <c r="GXT54" s="899"/>
      <c r="GXU54" s="899"/>
      <c r="GXV54" s="899"/>
      <c r="GXW54" s="899"/>
      <c r="GXX54" s="899"/>
      <c r="GXY54" s="899"/>
      <c r="GXZ54" s="899"/>
      <c r="GYA54" s="899"/>
      <c r="GYB54" s="899"/>
      <c r="GYC54" s="899"/>
      <c r="GYD54" s="899"/>
      <c r="GYE54" s="899"/>
      <c r="GYF54" s="899"/>
      <c r="GYG54" s="899"/>
      <c r="GYH54" s="899"/>
      <c r="GYI54" s="899"/>
      <c r="GYJ54" s="899"/>
      <c r="GYK54" s="899"/>
      <c r="GYL54" s="899"/>
      <c r="GYM54" s="899"/>
      <c r="GYN54" s="899"/>
      <c r="GYO54" s="899"/>
      <c r="GYP54" s="899"/>
      <c r="GYQ54" s="899"/>
      <c r="GYR54" s="899"/>
      <c r="GYS54" s="899"/>
      <c r="GYT54" s="899"/>
      <c r="GYU54" s="899"/>
      <c r="GYV54" s="899"/>
      <c r="GYW54" s="899"/>
      <c r="GYX54" s="899"/>
      <c r="GYY54" s="899"/>
      <c r="GYZ54" s="899"/>
      <c r="GZA54" s="899"/>
      <c r="GZB54" s="899"/>
      <c r="GZC54" s="899"/>
      <c r="GZD54" s="899"/>
      <c r="GZE54" s="899"/>
      <c r="GZF54" s="899"/>
      <c r="GZG54" s="899"/>
      <c r="GZH54" s="899"/>
      <c r="GZI54" s="899"/>
      <c r="GZJ54" s="899"/>
      <c r="GZK54" s="899"/>
      <c r="GZL54" s="899"/>
      <c r="GZM54" s="899"/>
      <c r="GZN54" s="899"/>
      <c r="GZO54" s="899"/>
      <c r="GZP54" s="899"/>
      <c r="GZQ54" s="899"/>
      <c r="GZR54" s="899"/>
      <c r="GZS54" s="899"/>
      <c r="GZT54" s="899"/>
      <c r="GZU54" s="899"/>
      <c r="GZV54" s="899"/>
      <c r="GZW54" s="899"/>
      <c r="GZX54" s="899"/>
      <c r="GZY54" s="899"/>
      <c r="GZZ54" s="899"/>
      <c r="HAA54" s="899"/>
      <c r="HAB54" s="899"/>
      <c r="HAC54" s="899"/>
      <c r="HAD54" s="899"/>
      <c r="HAE54" s="899"/>
      <c r="HAF54" s="899"/>
      <c r="HAG54" s="899"/>
      <c r="HAH54" s="899"/>
      <c r="HAI54" s="899"/>
      <c r="HAJ54" s="899"/>
      <c r="HAK54" s="899"/>
      <c r="HAL54" s="899"/>
      <c r="HAM54" s="899"/>
      <c r="HAN54" s="899"/>
      <c r="HAO54" s="899"/>
      <c r="HAP54" s="899"/>
      <c r="HAQ54" s="899"/>
      <c r="HAR54" s="899"/>
      <c r="HAS54" s="899"/>
      <c r="HAT54" s="899"/>
      <c r="HAU54" s="899"/>
      <c r="HAV54" s="899"/>
      <c r="HAW54" s="899"/>
      <c r="HAX54" s="899"/>
      <c r="HAY54" s="899"/>
      <c r="HAZ54" s="899"/>
      <c r="HBA54" s="899"/>
      <c r="HBB54" s="899"/>
      <c r="HBC54" s="899"/>
      <c r="HBD54" s="899"/>
      <c r="HBE54" s="899"/>
      <c r="HBF54" s="899"/>
      <c r="HBG54" s="899"/>
      <c r="HBH54" s="899"/>
      <c r="HBI54" s="899"/>
      <c r="HBJ54" s="899"/>
      <c r="HBK54" s="899"/>
      <c r="HBL54" s="899"/>
      <c r="HBM54" s="899"/>
      <c r="HBN54" s="899"/>
      <c r="HBO54" s="899"/>
      <c r="HBP54" s="899"/>
      <c r="HBQ54" s="899"/>
      <c r="HBR54" s="899"/>
      <c r="HBS54" s="899"/>
      <c r="HBT54" s="899"/>
      <c r="HBU54" s="899"/>
      <c r="HBV54" s="899"/>
      <c r="HBW54" s="899"/>
      <c r="HBX54" s="899"/>
      <c r="HBY54" s="899"/>
      <c r="HBZ54" s="899"/>
      <c r="HCA54" s="899"/>
      <c r="HCB54" s="899"/>
      <c r="HCC54" s="899"/>
      <c r="HCD54" s="899"/>
      <c r="HCE54" s="899"/>
      <c r="HCF54" s="899"/>
      <c r="HCG54" s="899"/>
      <c r="HCH54" s="899"/>
      <c r="HCI54" s="899"/>
      <c r="HCJ54" s="899"/>
      <c r="HCK54" s="899"/>
      <c r="HCL54" s="899"/>
      <c r="HCM54" s="899"/>
      <c r="HCN54" s="899"/>
      <c r="HCO54" s="899"/>
      <c r="HCP54" s="899"/>
      <c r="HCQ54" s="899"/>
      <c r="HCR54" s="899"/>
      <c r="HCS54" s="899"/>
      <c r="HCT54" s="899"/>
      <c r="HCU54" s="899"/>
      <c r="HCV54" s="899"/>
      <c r="HCW54" s="899"/>
      <c r="HCX54" s="899"/>
      <c r="HCY54" s="899"/>
      <c r="HCZ54" s="899"/>
      <c r="HDA54" s="899"/>
      <c r="HDB54" s="899"/>
      <c r="HDC54" s="899"/>
      <c r="HDD54" s="899"/>
      <c r="HDE54" s="899"/>
      <c r="HDF54" s="899"/>
      <c r="HDG54" s="899"/>
      <c r="HDH54" s="899"/>
      <c r="HDI54" s="899"/>
      <c r="HDJ54" s="899"/>
      <c r="HDK54" s="899"/>
      <c r="HDL54" s="899"/>
      <c r="HDM54" s="899"/>
      <c r="HDN54" s="899"/>
      <c r="HDO54" s="899"/>
      <c r="HDP54" s="899"/>
      <c r="HDQ54" s="899"/>
      <c r="HDR54" s="899"/>
      <c r="HDS54" s="899"/>
      <c r="HDT54" s="899"/>
      <c r="HDU54" s="899"/>
      <c r="HDV54" s="899"/>
      <c r="HDW54" s="899"/>
      <c r="HDX54" s="899"/>
      <c r="HDY54" s="899"/>
      <c r="HDZ54" s="899"/>
      <c r="HEA54" s="899"/>
      <c r="HEB54" s="899"/>
      <c r="HEC54" s="899"/>
      <c r="HED54" s="899"/>
      <c r="HEE54" s="899"/>
      <c r="HEF54" s="899"/>
      <c r="HEG54" s="899"/>
      <c r="HEH54" s="899"/>
      <c r="HEI54" s="899"/>
      <c r="HEJ54" s="899"/>
      <c r="HEK54" s="899"/>
      <c r="HEL54" s="899"/>
      <c r="HEM54" s="899"/>
      <c r="HEN54" s="899"/>
      <c r="HEO54" s="899"/>
      <c r="HEP54" s="899"/>
      <c r="HEQ54" s="899"/>
      <c r="HER54" s="899"/>
      <c r="HES54" s="899"/>
      <c r="HET54" s="899"/>
      <c r="HEU54" s="899"/>
      <c r="HEV54" s="899"/>
      <c r="HEW54" s="899"/>
      <c r="HEX54" s="899"/>
      <c r="HEY54" s="899"/>
      <c r="HEZ54" s="899"/>
      <c r="HFA54" s="899"/>
      <c r="HFB54" s="899"/>
      <c r="HFC54" s="899"/>
      <c r="HFD54" s="899"/>
      <c r="HFE54" s="899"/>
      <c r="HFF54" s="899"/>
      <c r="HFG54" s="899"/>
      <c r="HFH54" s="899"/>
      <c r="HFI54" s="899"/>
      <c r="HFJ54" s="899"/>
      <c r="HFK54" s="899"/>
      <c r="HFL54" s="899"/>
      <c r="HFM54" s="899"/>
      <c r="HFN54" s="899"/>
      <c r="HFO54" s="899"/>
      <c r="HFP54" s="899"/>
      <c r="HFQ54" s="899"/>
      <c r="HFR54" s="899"/>
      <c r="HFS54" s="899"/>
      <c r="HFT54" s="899"/>
      <c r="HFU54" s="899"/>
      <c r="HFV54" s="899"/>
      <c r="HFW54" s="899"/>
      <c r="HFX54" s="899"/>
      <c r="HFY54" s="899"/>
      <c r="HFZ54" s="899"/>
      <c r="HGA54" s="899"/>
      <c r="HGB54" s="899"/>
      <c r="HGC54" s="899"/>
      <c r="HGD54" s="899"/>
      <c r="HGE54" s="899"/>
      <c r="HGF54" s="899"/>
      <c r="HGG54" s="899"/>
      <c r="HGH54" s="899"/>
      <c r="HGI54" s="899"/>
      <c r="HGJ54" s="899"/>
      <c r="HGK54" s="899"/>
      <c r="HGL54" s="899"/>
      <c r="HGM54" s="899"/>
      <c r="HGN54" s="899"/>
      <c r="HGO54" s="899"/>
      <c r="HGP54" s="899"/>
      <c r="HGQ54" s="899"/>
      <c r="HGR54" s="899"/>
      <c r="HGS54" s="899"/>
      <c r="HGT54" s="899"/>
      <c r="HGU54" s="899"/>
      <c r="HGV54" s="899"/>
      <c r="HGW54" s="899"/>
      <c r="HGX54" s="899"/>
      <c r="HGY54" s="899"/>
      <c r="HGZ54" s="899"/>
      <c r="HHA54" s="899"/>
      <c r="HHB54" s="899"/>
      <c r="HHC54" s="899"/>
      <c r="HHD54" s="899"/>
      <c r="HHE54" s="899"/>
      <c r="HHF54" s="899"/>
      <c r="HHG54" s="899"/>
      <c r="HHH54" s="899"/>
      <c r="HHI54" s="899"/>
      <c r="HHJ54" s="899"/>
      <c r="HHK54" s="899"/>
      <c r="HHL54" s="899"/>
      <c r="HHM54" s="899"/>
      <c r="HHN54" s="899"/>
      <c r="HHO54" s="899"/>
      <c r="HHP54" s="899"/>
      <c r="HHQ54" s="899"/>
      <c r="HHR54" s="899"/>
      <c r="HHS54" s="899"/>
      <c r="HHT54" s="899"/>
      <c r="HHU54" s="899"/>
      <c r="HHV54" s="899"/>
      <c r="HHW54" s="899"/>
      <c r="HHX54" s="899"/>
      <c r="HHY54" s="899"/>
      <c r="HHZ54" s="899"/>
      <c r="HIA54" s="899"/>
      <c r="HIB54" s="899"/>
      <c r="HIC54" s="899"/>
      <c r="HID54" s="899"/>
      <c r="HIE54" s="899"/>
      <c r="HIF54" s="899"/>
      <c r="HIG54" s="899"/>
      <c r="HIH54" s="899"/>
      <c r="HII54" s="899"/>
      <c r="HIJ54" s="899"/>
      <c r="HIK54" s="899"/>
      <c r="HIL54" s="899"/>
      <c r="HIM54" s="899"/>
      <c r="HIN54" s="899"/>
      <c r="HIO54" s="899"/>
      <c r="HIP54" s="899"/>
      <c r="HIQ54" s="899"/>
      <c r="HIR54" s="899"/>
      <c r="HIS54" s="899"/>
      <c r="HIT54" s="899"/>
      <c r="HIU54" s="899"/>
      <c r="HIV54" s="899"/>
      <c r="HIW54" s="899"/>
      <c r="HIX54" s="899"/>
      <c r="HIY54" s="899"/>
      <c r="HIZ54" s="899"/>
      <c r="HJA54" s="899"/>
      <c r="HJB54" s="899"/>
      <c r="HJC54" s="899"/>
      <c r="HJD54" s="899"/>
      <c r="HJE54" s="899"/>
      <c r="HJF54" s="899"/>
      <c r="HJG54" s="899"/>
      <c r="HJH54" s="899"/>
      <c r="HJI54" s="899"/>
      <c r="HJJ54" s="899"/>
      <c r="HJK54" s="899"/>
      <c r="HJL54" s="899"/>
      <c r="HJM54" s="899"/>
      <c r="HJN54" s="899"/>
      <c r="HJO54" s="899"/>
      <c r="HJP54" s="899"/>
      <c r="HJQ54" s="899"/>
      <c r="HJR54" s="899"/>
      <c r="HJS54" s="899"/>
      <c r="HJT54" s="899"/>
      <c r="HJU54" s="899"/>
      <c r="HJV54" s="899"/>
      <c r="HJW54" s="899"/>
      <c r="HJX54" s="899"/>
      <c r="HJY54" s="899"/>
      <c r="HJZ54" s="899"/>
      <c r="HKA54" s="899"/>
      <c r="HKB54" s="899"/>
      <c r="HKC54" s="899"/>
      <c r="HKD54" s="899"/>
      <c r="HKE54" s="899"/>
      <c r="HKF54" s="899"/>
      <c r="HKG54" s="899"/>
      <c r="HKH54" s="899"/>
      <c r="HKI54" s="899"/>
      <c r="HKJ54" s="899"/>
      <c r="HKK54" s="899"/>
      <c r="HKL54" s="899"/>
      <c r="HKM54" s="899"/>
      <c r="HKN54" s="899"/>
      <c r="HKO54" s="899"/>
      <c r="HKP54" s="899"/>
      <c r="HKQ54" s="899"/>
      <c r="HKR54" s="899"/>
      <c r="HKS54" s="899"/>
      <c r="HKT54" s="899"/>
      <c r="HKU54" s="899"/>
      <c r="HKV54" s="899"/>
      <c r="HKW54" s="899"/>
      <c r="HKX54" s="899"/>
      <c r="HKY54" s="899"/>
      <c r="HKZ54" s="899"/>
      <c r="HLA54" s="899"/>
      <c r="HLB54" s="899"/>
      <c r="HLC54" s="899"/>
      <c r="HLD54" s="899"/>
      <c r="HLE54" s="899"/>
      <c r="HLF54" s="899"/>
      <c r="HLG54" s="899"/>
      <c r="HLH54" s="899"/>
      <c r="HLI54" s="899"/>
      <c r="HLJ54" s="899"/>
      <c r="HLK54" s="899"/>
      <c r="HLL54" s="899"/>
      <c r="HLM54" s="899"/>
      <c r="HLN54" s="899"/>
      <c r="HLO54" s="899"/>
      <c r="HLP54" s="899"/>
      <c r="HLQ54" s="899"/>
      <c r="HLR54" s="899"/>
      <c r="HLS54" s="899"/>
      <c r="HLT54" s="899"/>
      <c r="HLU54" s="899"/>
      <c r="HLV54" s="899"/>
      <c r="HLW54" s="899"/>
      <c r="HLX54" s="899"/>
      <c r="HLY54" s="899"/>
      <c r="HLZ54" s="899"/>
      <c r="HMA54" s="899"/>
      <c r="HMB54" s="899"/>
      <c r="HMC54" s="899"/>
      <c r="HMD54" s="899"/>
      <c r="HME54" s="899"/>
      <c r="HMF54" s="899"/>
      <c r="HMG54" s="899"/>
      <c r="HMH54" s="899"/>
      <c r="HMI54" s="899"/>
      <c r="HMJ54" s="899"/>
      <c r="HMK54" s="899"/>
      <c r="HML54" s="899"/>
      <c r="HMM54" s="899"/>
      <c r="HMN54" s="899"/>
      <c r="HMO54" s="899"/>
      <c r="HMP54" s="899"/>
      <c r="HMQ54" s="899"/>
      <c r="HMR54" s="899"/>
      <c r="HMS54" s="899"/>
      <c r="HMT54" s="899"/>
      <c r="HMU54" s="899"/>
      <c r="HMV54" s="899"/>
      <c r="HMW54" s="899"/>
      <c r="HMX54" s="899"/>
      <c r="HMY54" s="899"/>
      <c r="HMZ54" s="899"/>
      <c r="HNA54" s="899"/>
      <c r="HNB54" s="899"/>
      <c r="HNC54" s="899"/>
      <c r="HND54" s="899"/>
      <c r="HNE54" s="899"/>
      <c r="HNF54" s="899"/>
      <c r="HNG54" s="899"/>
      <c r="HNH54" s="899"/>
      <c r="HNI54" s="899"/>
      <c r="HNJ54" s="899"/>
      <c r="HNK54" s="899"/>
      <c r="HNL54" s="899"/>
      <c r="HNM54" s="899"/>
      <c r="HNN54" s="899"/>
      <c r="HNO54" s="899"/>
      <c r="HNP54" s="899"/>
      <c r="HNQ54" s="899"/>
      <c r="HNR54" s="899"/>
      <c r="HNS54" s="899"/>
      <c r="HNT54" s="899"/>
      <c r="HNU54" s="899"/>
      <c r="HNV54" s="899"/>
      <c r="HNW54" s="899"/>
      <c r="HNX54" s="899"/>
      <c r="HNY54" s="899"/>
      <c r="HNZ54" s="899"/>
      <c r="HOA54" s="899"/>
      <c r="HOB54" s="899"/>
      <c r="HOC54" s="899"/>
      <c r="HOD54" s="899"/>
      <c r="HOE54" s="899"/>
      <c r="HOF54" s="899"/>
      <c r="HOG54" s="899"/>
      <c r="HOH54" s="899"/>
      <c r="HOI54" s="899"/>
      <c r="HOJ54" s="899"/>
      <c r="HOK54" s="899"/>
      <c r="HOL54" s="899"/>
      <c r="HOM54" s="899"/>
      <c r="HON54" s="899"/>
      <c r="HOO54" s="899"/>
      <c r="HOP54" s="899"/>
      <c r="HOQ54" s="899"/>
      <c r="HOR54" s="899"/>
      <c r="HOS54" s="899"/>
      <c r="HOT54" s="899"/>
      <c r="HOU54" s="899"/>
      <c r="HOV54" s="899"/>
      <c r="HOW54" s="899"/>
      <c r="HOX54" s="899"/>
      <c r="HOY54" s="899"/>
      <c r="HOZ54" s="899"/>
      <c r="HPA54" s="899"/>
      <c r="HPB54" s="899"/>
      <c r="HPC54" s="899"/>
      <c r="HPD54" s="899"/>
      <c r="HPE54" s="899"/>
      <c r="HPF54" s="899"/>
      <c r="HPG54" s="899"/>
      <c r="HPH54" s="899"/>
      <c r="HPI54" s="899"/>
      <c r="HPJ54" s="899"/>
      <c r="HPK54" s="899"/>
      <c r="HPL54" s="899"/>
      <c r="HPM54" s="899"/>
      <c r="HPN54" s="899"/>
      <c r="HPO54" s="899"/>
      <c r="HPP54" s="899"/>
      <c r="HPQ54" s="899"/>
      <c r="HPR54" s="899"/>
      <c r="HPS54" s="899"/>
      <c r="HPT54" s="899"/>
      <c r="HPU54" s="899"/>
      <c r="HPV54" s="899"/>
      <c r="HPW54" s="899"/>
      <c r="HPX54" s="899"/>
      <c r="HPY54" s="899"/>
      <c r="HPZ54" s="899"/>
      <c r="HQA54" s="899"/>
      <c r="HQB54" s="899"/>
      <c r="HQC54" s="899"/>
      <c r="HQD54" s="899"/>
      <c r="HQE54" s="899"/>
      <c r="HQF54" s="899"/>
      <c r="HQG54" s="899"/>
      <c r="HQH54" s="899"/>
      <c r="HQI54" s="899"/>
      <c r="HQJ54" s="899"/>
      <c r="HQK54" s="899"/>
      <c r="HQL54" s="899"/>
      <c r="HQM54" s="899"/>
      <c r="HQN54" s="899"/>
      <c r="HQO54" s="899"/>
      <c r="HQP54" s="899"/>
      <c r="HQQ54" s="899"/>
      <c r="HQR54" s="899"/>
      <c r="HQS54" s="899"/>
      <c r="HQT54" s="899"/>
      <c r="HQU54" s="899"/>
      <c r="HQV54" s="899"/>
      <c r="HQW54" s="899"/>
      <c r="HQX54" s="899"/>
      <c r="HQY54" s="899"/>
      <c r="HQZ54" s="899"/>
      <c r="HRA54" s="899"/>
      <c r="HRB54" s="899"/>
      <c r="HRC54" s="899"/>
      <c r="HRD54" s="899"/>
      <c r="HRE54" s="899"/>
      <c r="HRF54" s="899"/>
      <c r="HRG54" s="899"/>
      <c r="HRH54" s="899"/>
      <c r="HRI54" s="899"/>
      <c r="HRJ54" s="899"/>
      <c r="HRK54" s="899"/>
      <c r="HRL54" s="899"/>
      <c r="HRM54" s="899"/>
      <c r="HRN54" s="899"/>
      <c r="HRO54" s="899"/>
      <c r="HRP54" s="899"/>
      <c r="HRQ54" s="899"/>
      <c r="HRR54" s="899"/>
      <c r="HRS54" s="899"/>
      <c r="HRT54" s="899"/>
      <c r="HRU54" s="899"/>
      <c r="HRV54" s="899"/>
      <c r="HRW54" s="899"/>
      <c r="HRX54" s="899"/>
      <c r="HRY54" s="899"/>
      <c r="HRZ54" s="899"/>
      <c r="HSA54" s="899"/>
      <c r="HSB54" s="899"/>
      <c r="HSC54" s="899"/>
      <c r="HSD54" s="899"/>
      <c r="HSE54" s="899"/>
      <c r="HSF54" s="899"/>
      <c r="HSG54" s="899"/>
      <c r="HSH54" s="899"/>
      <c r="HSI54" s="899"/>
      <c r="HSJ54" s="899"/>
      <c r="HSK54" s="899"/>
      <c r="HSL54" s="899"/>
      <c r="HSM54" s="899"/>
      <c r="HSN54" s="899"/>
      <c r="HSO54" s="899"/>
      <c r="HSP54" s="899"/>
      <c r="HSQ54" s="899"/>
      <c r="HSR54" s="899"/>
      <c r="HSS54" s="899"/>
      <c r="HST54" s="899"/>
      <c r="HSU54" s="899"/>
      <c r="HSV54" s="899"/>
      <c r="HSW54" s="899"/>
      <c r="HSX54" s="899"/>
      <c r="HSY54" s="899"/>
      <c r="HSZ54" s="899"/>
      <c r="HTA54" s="899"/>
      <c r="HTB54" s="899"/>
      <c r="HTC54" s="899"/>
      <c r="HTD54" s="899"/>
      <c r="HTE54" s="899"/>
      <c r="HTF54" s="899"/>
      <c r="HTG54" s="899"/>
      <c r="HTH54" s="899"/>
      <c r="HTI54" s="899"/>
      <c r="HTJ54" s="899"/>
      <c r="HTK54" s="899"/>
      <c r="HTL54" s="899"/>
      <c r="HTM54" s="899"/>
      <c r="HTN54" s="899"/>
      <c r="HTO54" s="899"/>
      <c r="HTP54" s="899"/>
      <c r="HTQ54" s="899"/>
      <c r="HTR54" s="899"/>
      <c r="HTS54" s="899"/>
      <c r="HTT54" s="899"/>
      <c r="HTU54" s="899"/>
      <c r="HTV54" s="899"/>
      <c r="HTW54" s="899"/>
      <c r="HTX54" s="899"/>
      <c r="HTY54" s="899"/>
      <c r="HTZ54" s="899"/>
      <c r="HUA54" s="899"/>
      <c r="HUB54" s="899"/>
      <c r="HUC54" s="899"/>
      <c r="HUD54" s="899"/>
      <c r="HUE54" s="899"/>
      <c r="HUF54" s="899"/>
      <c r="HUG54" s="899"/>
      <c r="HUH54" s="899"/>
      <c r="HUI54" s="899"/>
      <c r="HUJ54" s="899"/>
      <c r="HUK54" s="899"/>
      <c r="HUL54" s="899"/>
      <c r="HUM54" s="899"/>
      <c r="HUN54" s="899"/>
      <c r="HUO54" s="899"/>
      <c r="HUP54" s="899"/>
      <c r="HUQ54" s="899"/>
      <c r="HUR54" s="899"/>
      <c r="HUS54" s="899"/>
      <c r="HUT54" s="899"/>
      <c r="HUU54" s="899"/>
      <c r="HUV54" s="899"/>
      <c r="HUW54" s="899"/>
      <c r="HUX54" s="899"/>
      <c r="HUY54" s="899"/>
      <c r="HUZ54" s="899"/>
      <c r="HVA54" s="899"/>
      <c r="HVB54" s="899"/>
      <c r="HVC54" s="899"/>
      <c r="HVD54" s="899"/>
      <c r="HVE54" s="899"/>
      <c r="HVF54" s="899"/>
      <c r="HVG54" s="899"/>
      <c r="HVH54" s="899"/>
      <c r="HVI54" s="899"/>
      <c r="HVJ54" s="899"/>
      <c r="HVK54" s="899"/>
      <c r="HVL54" s="899"/>
      <c r="HVM54" s="899"/>
      <c r="HVN54" s="899"/>
      <c r="HVO54" s="899"/>
      <c r="HVP54" s="899"/>
      <c r="HVQ54" s="899"/>
      <c r="HVR54" s="899"/>
      <c r="HVS54" s="899"/>
      <c r="HVT54" s="899"/>
      <c r="HVU54" s="899"/>
      <c r="HVV54" s="899"/>
      <c r="HVW54" s="899"/>
      <c r="HVX54" s="899"/>
      <c r="HVY54" s="899"/>
      <c r="HVZ54" s="899"/>
      <c r="HWA54" s="899"/>
      <c r="HWB54" s="899"/>
      <c r="HWC54" s="899"/>
      <c r="HWD54" s="899"/>
      <c r="HWE54" s="899"/>
      <c r="HWF54" s="899"/>
      <c r="HWG54" s="899"/>
      <c r="HWH54" s="899"/>
      <c r="HWI54" s="899"/>
      <c r="HWJ54" s="899"/>
      <c r="HWK54" s="899"/>
      <c r="HWL54" s="899"/>
      <c r="HWM54" s="899"/>
      <c r="HWN54" s="899"/>
      <c r="HWO54" s="899"/>
      <c r="HWP54" s="899"/>
      <c r="HWQ54" s="899"/>
      <c r="HWR54" s="899"/>
      <c r="HWS54" s="899"/>
      <c r="HWT54" s="899"/>
      <c r="HWU54" s="899"/>
      <c r="HWV54" s="899"/>
      <c r="HWW54" s="899"/>
      <c r="HWX54" s="899"/>
      <c r="HWY54" s="899"/>
      <c r="HWZ54" s="899"/>
      <c r="HXA54" s="899"/>
      <c r="HXB54" s="899"/>
      <c r="HXC54" s="899"/>
      <c r="HXD54" s="899"/>
      <c r="HXE54" s="899"/>
      <c r="HXF54" s="899"/>
      <c r="HXG54" s="899"/>
      <c r="HXH54" s="899"/>
      <c r="HXI54" s="899"/>
      <c r="HXJ54" s="899"/>
      <c r="HXK54" s="899"/>
      <c r="HXL54" s="899"/>
      <c r="HXM54" s="899"/>
      <c r="HXN54" s="899"/>
      <c r="HXO54" s="899"/>
      <c r="HXP54" s="899"/>
      <c r="HXQ54" s="899"/>
      <c r="HXR54" s="899"/>
      <c r="HXS54" s="899"/>
      <c r="HXT54" s="899"/>
      <c r="HXU54" s="899"/>
      <c r="HXV54" s="899"/>
      <c r="HXW54" s="899"/>
      <c r="HXX54" s="899"/>
      <c r="HXY54" s="899"/>
      <c r="HXZ54" s="899"/>
      <c r="HYA54" s="899"/>
      <c r="HYB54" s="899"/>
      <c r="HYC54" s="899"/>
      <c r="HYD54" s="899"/>
      <c r="HYE54" s="899"/>
      <c r="HYF54" s="899"/>
      <c r="HYG54" s="899"/>
      <c r="HYH54" s="899"/>
      <c r="HYI54" s="899"/>
      <c r="HYJ54" s="899"/>
      <c r="HYK54" s="899"/>
      <c r="HYL54" s="899"/>
      <c r="HYM54" s="899"/>
      <c r="HYN54" s="899"/>
      <c r="HYO54" s="899"/>
      <c r="HYP54" s="899"/>
      <c r="HYQ54" s="899"/>
      <c r="HYR54" s="899"/>
      <c r="HYS54" s="899"/>
      <c r="HYT54" s="899"/>
      <c r="HYU54" s="899"/>
      <c r="HYV54" s="899"/>
      <c r="HYW54" s="899"/>
      <c r="HYX54" s="899"/>
      <c r="HYY54" s="899"/>
      <c r="HYZ54" s="899"/>
      <c r="HZA54" s="899"/>
      <c r="HZB54" s="899"/>
      <c r="HZC54" s="899"/>
      <c r="HZD54" s="899"/>
      <c r="HZE54" s="899"/>
      <c r="HZF54" s="899"/>
      <c r="HZG54" s="899"/>
      <c r="HZH54" s="899"/>
      <c r="HZI54" s="899"/>
      <c r="HZJ54" s="899"/>
      <c r="HZK54" s="899"/>
      <c r="HZL54" s="899"/>
      <c r="HZM54" s="899"/>
      <c r="HZN54" s="899"/>
      <c r="HZO54" s="899"/>
      <c r="HZP54" s="899"/>
      <c r="HZQ54" s="899"/>
      <c r="HZR54" s="899"/>
      <c r="HZS54" s="899"/>
      <c r="HZT54" s="899"/>
      <c r="HZU54" s="899"/>
      <c r="HZV54" s="899"/>
      <c r="HZW54" s="899"/>
      <c r="HZX54" s="899"/>
      <c r="HZY54" s="899"/>
      <c r="HZZ54" s="899"/>
      <c r="IAA54" s="899"/>
      <c r="IAB54" s="899"/>
      <c r="IAC54" s="899"/>
      <c r="IAD54" s="899"/>
      <c r="IAE54" s="899"/>
      <c r="IAF54" s="899"/>
      <c r="IAG54" s="899"/>
      <c r="IAH54" s="899"/>
      <c r="IAI54" s="899"/>
      <c r="IAJ54" s="899"/>
      <c r="IAK54" s="899"/>
      <c r="IAL54" s="899"/>
      <c r="IAM54" s="899"/>
      <c r="IAN54" s="899"/>
      <c r="IAO54" s="899"/>
      <c r="IAP54" s="899"/>
      <c r="IAQ54" s="899"/>
      <c r="IAR54" s="899"/>
      <c r="IAS54" s="899"/>
      <c r="IAT54" s="899"/>
      <c r="IAU54" s="899"/>
      <c r="IAV54" s="899"/>
      <c r="IAW54" s="899"/>
      <c r="IAX54" s="899"/>
      <c r="IAY54" s="899"/>
      <c r="IAZ54" s="899"/>
      <c r="IBA54" s="899"/>
      <c r="IBB54" s="899"/>
      <c r="IBC54" s="899"/>
      <c r="IBD54" s="899"/>
      <c r="IBE54" s="899"/>
      <c r="IBF54" s="899"/>
      <c r="IBG54" s="899"/>
      <c r="IBH54" s="899"/>
      <c r="IBI54" s="899"/>
      <c r="IBJ54" s="899"/>
      <c r="IBK54" s="899"/>
      <c r="IBL54" s="899"/>
      <c r="IBM54" s="899"/>
      <c r="IBN54" s="899"/>
      <c r="IBO54" s="899"/>
      <c r="IBP54" s="899"/>
      <c r="IBQ54" s="899"/>
      <c r="IBR54" s="899"/>
      <c r="IBS54" s="899"/>
      <c r="IBT54" s="899"/>
      <c r="IBU54" s="899"/>
      <c r="IBV54" s="899"/>
      <c r="IBW54" s="899"/>
      <c r="IBX54" s="899"/>
      <c r="IBY54" s="899"/>
      <c r="IBZ54" s="899"/>
      <c r="ICA54" s="899"/>
      <c r="ICB54" s="899"/>
      <c r="ICC54" s="899"/>
      <c r="ICD54" s="899"/>
      <c r="ICE54" s="899"/>
      <c r="ICF54" s="899"/>
      <c r="ICG54" s="899"/>
      <c r="ICH54" s="899"/>
      <c r="ICI54" s="899"/>
      <c r="ICJ54" s="899"/>
      <c r="ICK54" s="899"/>
      <c r="ICL54" s="899"/>
      <c r="ICM54" s="899"/>
      <c r="ICN54" s="899"/>
      <c r="ICO54" s="899"/>
      <c r="ICP54" s="899"/>
      <c r="ICQ54" s="899"/>
      <c r="ICR54" s="899"/>
      <c r="ICS54" s="899"/>
      <c r="ICT54" s="899"/>
      <c r="ICU54" s="899"/>
      <c r="ICV54" s="899"/>
      <c r="ICW54" s="899"/>
      <c r="ICX54" s="899"/>
      <c r="ICY54" s="899"/>
      <c r="ICZ54" s="899"/>
      <c r="IDA54" s="899"/>
      <c r="IDB54" s="899"/>
      <c r="IDC54" s="899"/>
      <c r="IDD54" s="899"/>
      <c r="IDE54" s="899"/>
      <c r="IDF54" s="899"/>
      <c r="IDG54" s="899"/>
      <c r="IDH54" s="899"/>
      <c r="IDI54" s="899"/>
      <c r="IDJ54" s="899"/>
      <c r="IDK54" s="899"/>
      <c r="IDL54" s="899"/>
      <c r="IDM54" s="899"/>
      <c r="IDN54" s="899"/>
      <c r="IDO54" s="899"/>
      <c r="IDP54" s="899"/>
      <c r="IDQ54" s="899"/>
      <c r="IDR54" s="899"/>
      <c r="IDS54" s="899"/>
      <c r="IDT54" s="899"/>
      <c r="IDU54" s="899"/>
      <c r="IDV54" s="899"/>
      <c r="IDW54" s="899"/>
      <c r="IDX54" s="899"/>
      <c r="IDY54" s="899"/>
      <c r="IDZ54" s="899"/>
      <c r="IEA54" s="899"/>
      <c r="IEB54" s="899"/>
      <c r="IEC54" s="899"/>
      <c r="IED54" s="899"/>
      <c r="IEE54" s="899"/>
      <c r="IEF54" s="899"/>
      <c r="IEG54" s="899"/>
      <c r="IEH54" s="899"/>
      <c r="IEI54" s="899"/>
      <c r="IEJ54" s="899"/>
      <c r="IEK54" s="899"/>
      <c r="IEL54" s="899"/>
      <c r="IEM54" s="899"/>
      <c r="IEN54" s="899"/>
      <c r="IEO54" s="899"/>
      <c r="IEP54" s="899"/>
      <c r="IEQ54" s="899"/>
      <c r="IER54" s="899"/>
      <c r="IES54" s="899"/>
      <c r="IET54" s="899"/>
      <c r="IEU54" s="899"/>
      <c r="IEV54" s="899"/>
      <c r="IEW54" s="899"/>
      <c r="IEX54" s="899"/>
      <c r="IEY54" s="899"/>
      <c r="IEZ54" s="899"/>
      <c r="IFA54" s="899"/>
      <c r="IFB54" s="899"/>
      <c r="IFC54" s="899"/>
      <c r="IFD54" s="899"/>
      <c r="IFE54" s="899"/>
      <c r="IFF54" s="899"/>
      <c r="IFG54" s="899"/>
      <c r="IFH54" s="899"/>
      <c r="IFI54" s="899"/>
      <c r="IFJ54" s="899"/>
      <c r="IFK54" s="899"/>
      <c r="IFL54" s="899"/>
      <c r="IFM54" s="899"/>
      <c r="IFN54" s="899"/>
      <c r="IFO54" s="899"/>
      <c r="IFP54" s="899"/>
      <c r="IFQ54" s="899"/>
      <c r="IFR54" s="899"/>
      <c r="IFS54" s="899"/>
      <c r="IFT54" s="899"/>
      <c r="IFU54" s="899"/>
      <c r="IFV54" s="899"/>
      <c r="IFW54" s="899"/>
      <c r="IFX54" s="899"/>
      <c r="IFY54" s="899"/>
      <c r="IFZ54" s="899"/>
      <c r="IGA54" s="899"/>
      <c r="IGB54" s="899"/>
      <c r="IGC54" s="899"/>
      <c r="IGD54" s="899"/>
      <c r="IGE54" s="899"/>
      <c r="IGF54" s="899"/>
      <c r="IGG54" s="899"/>
      <c r="IGH54" s="899"/>
      <c r="IGI54" s="899"/>
      <c r="IGJ54" s="899"/>
      <c r="IGK54" s="899"/>
      <c r="IGL54" s="899"/>
      <c r="IGM54" s="899"/>
      <c r="IGN54" s="899"/>
      <c r="IGO54" s="899"/>
      <c r="IGP54" s="899"/>
      <c r="IGQ54" s="899"/>
      <c r="IGR54" s="899"/>
      <c r="IGS54" s="899"/>
      <c r="IGT54" s="899"/>
      <c r="IGU54" s="899"/>
      <c r="IGV54" s="899"/>
      <c r="IGW54" s="899"/>
      <c r="IGX54" s="899"/>
      <c r="IGY54" s="899"/>
      <c r="IGZ54" s="899"/>
      <c r="IHA54" s="899"/>
      <c r="IHB54" s="899"/>
      <c r="IHC54" s="899"/>
      <c r="IHD54" s="899"/>
      <c r="IHE54" s="899"/>
      <c r="IHF54" s="899"/>
      <c r="IHG54" s="899"/>
      <c r="IHH54" s="899"/>
      <c r="IHI54" s="899"/>
      <c r="IHJ54" s="899"/>
      <c r="IHK54" s="899"/>
      <c r="IHL54" s="899"/>
      <c r="IHM54" s="899"/>
      <c r="IHN54" s="899"/>
      <c r="IHO54" s="899"/>
      <c r="IHP54" s="899"/>
      <c r="IHQ54" s="899"/>
      <c r="IHR54" s="899"/>
      <c r="IHS54" s="899"/>
      <c r="IHT54" s="899"/>
      <c r="IHU54" s="899"/>
      <c r="IHV54" s="899"/>
      <c r="IHW54" s="899"/>
      <c r="IHX54" s="899"/>
      <c r="IHY54" s="899"/>
      <c r="IHZ54" s="899"/>
      <c r="IIA54" s="899"/>
      <c r="IIB54" s="899"/>
      <c r="IIC54" s="899"/>
      <c r="IID54" s="899"/>
      <c r="IIE54" s="899"/>
      <c r="IIF54" s="899"/>
      <c r="IIG54" s="899"/>
      <c r="IIH54" s="899"/>
      <c r="III54" s="899"/>
      <c r="IIJ54" s="899"/>
      <c r="IIK54" s="899"/>
      <c r="IIL54" s="899"/>
      <c r="IIM54" s="899"/>
      <c r="IIN54" s="899"/>
      <c r="IIO54" s="899"/>
      <c r="IIP54" s="899"/>
      <c r="IIQ54" s="899"/>
      <c r="IIR54" s="899"/>
      <c r="IIS54" s="899"/>
      <c r="IIT54" s="899"/>
      <c r="IIU54" s="899"/>
      <c r="IIV54" s="899"/>
      <c r="IIW54" s="899"/>
      <c r="IIX54" s="899"/>
      <c r="IIY54" s="899"/>
      <c r="IIZ54" s="899"/>
      <c r="IJA54" s="899"/>
      <c r="IJB54" s="899"/>
      <c r="IJC54" s="899"/>
      <c r="IJD54" s="899"/>
      <c r="IJE54" s="899"/>
      <c r="IJF54" s="899"/>
      <c r="IJG54" s="899"/>
      <c r="IJH54" s="899"/>
      <c r="IJI54" s="899"/>
      <c r="IJJ54" s="899"/>
      <c r="IJK54" s="899"/>
      <c r="IJL54" s="899"/>
      <c r="IJM54" s="899"/>
      <c r="IJN54" s="899"/>
      <c r="IJO54" s="899"/>
      <c r="IJP54" s="899"/>
      <c r="IJQ54" s="899"/>
      <c r="IJR54" s="899"/>
      <c r="IJS54" s="899"/>
      <c r="IJT54" s="899"/>
      <c r="IJU54" s="899"/>
      <c r="IJV54" s="899"/>
      <c r="IJW54" s="899"/>
      <c r="IJX54" s="899"/>
      <c r="IJY54" s="899"/>
      <c r="IJZ54" s="899"/>
      <c r="IKA54" s="899"/>
      <c r="IKB54" s="899"/>
      <c r="IKC54" s="899"/>
      <c r="IKD54" s="899"/>
      <c r="IKE54" s="899"/>
      <c r="IKF54" s="899"/>
      <c r="IKG54" s="899"/>
      <c r="IKH54" s="899"/>
      <c r="IKI54" s="899"/>
      <c r="IKJ54" s="899"/>
      <c r="IKK54" s="899"/>
      <c r="IKL54" s="899"/>
      <c r="IKM54" s="899"/>
      <c r="IKN54" s="899"/>
      <c r="IKO54" s="899"/>
      <c r="IKP54" s="899"/>
      <c r="IKQ54" s="899"/>
      <c r="IKR54" s="899"/>
      <c r="IKS54" s="899"/>
      <c r="IKT54" s="899"/>
      <c r="IKU54" s="899"/>
      <c r="IKV54" s="899"/>
      <c r="IKW54" s="899"/>
      <c r="IKX54" s="899"/>
      <c r="IKY54" s="899"/>
      <c r="IKZ54" s="899"/>
      <c r="ILA54" s="899"/>
      <c r="ILB54" s="899"/>
      <c r="ILC54" s="899"/>
      <c r="ILD54" s="899"/>
      <c r="ILE54" s="899"/>
      <c r="ILF54" s="899"/>
      <c r="ILG54" s="899"/>
      <c r="ILH54" s="899"/>
      <c r="ILI54" s="899"/>
      <c r="ILJ54" s="899"/>
      <c r="ILK54" s="899"/>
      <c r="ILL54" s="899"/>
      <c r="ILM54" s="899"/>
      <c r="ILN54" s="899"/>
      <c r="ILO54" s="899"/>
      <c r="ILP54" s="899"/>
      <c r="ILQ54" s="899"/>
      <c r="ILR54" s="899"/>
      <c r="ILS54" s="899"/>
      <c r="ILT54" s="899"/>
      <c r="ILU54" s="899"/>
      <c r="ILV54" s="899"/>
      <c r="ILW54" s="899"/>
      <c r="ILX54" s="899"/>
      <c r="ILY54" s="899"/>
      <c r="ILZ54" s="899"/>
      <c r="IMA54" s="899"/>
      <c r="IMB54" s="899"/>
      <c r="IMC54" s="899"/>
      <c r="IMD54" s="899"/>
      <c r="IME54" s="899"/>
      <c r="IMF54" s="899"/>
      <c r="IMG54" s="899"/>
      <c r="IMH54" s="899"/>
      <c r="IMI54" s="899"/>
      <c r="IMJ54" s="899"/>
      <c r="IMK54" s="899"/>
      <c r="IML54" s="899"/>
      <c r="IMM54" s="899"/>
      <c r="IMN54" s="899"/>
      <c r="IMO54" s="899"/>
      <c r="IMP54" s="899"/>
      <c r="IMQ54" s="899"/>
      <c r="IMR54" s="899"/>
      <c r="IMS54" s="899"/>
      <c r="IMT54" s="899"/>
      <c r="IMU54" s="899"/>
      <c r="IMV54" s="899"/>
      <c r="IMW54" s="899"/>
      <c r="IMX54" s="899"/>
      <c r="IMY54" s="899"/>
      <c r="IMZ54" s="899"/>
      <c r="INA54" s="899"/>
      <c r="INB54" s="899"/>
      <c r="INC54" s="899"/>
      <c r="IND54" s="899"/>
      <c r="INE54" s="899"/>
      <c r="INF54" s="899"/>
      <c r="ING54" s="899"/>
      <c r="INH54" s="899"/>
      <c r="INI54" s="899"/>
      <c r="INJ54" s="899"/>
      <c r="INK54" s="899"/>
      <c r="INL54" s="899"/>
      <c r="INM54" s="899"/>
      <c r="INN54" s="899"/>
      <c r="INO54" s="899"/>
      <c r="INP54" s="899"/>
      <c r="INQ54" s="899"/>
      <c r="INR54" s="899"/>
      <c r="INS54" s="899"/>
      <c r="INT54" s="899"/>
      <c r="INU54" s="899"/>
      <c r="INV54" s="899"/>
      <c r="INW54" s="899"/>
      <c r="INX54" s="899"/>
      <c r="INY54" s="899"/>
      <c r="INZ54" s="899"/>
      <c r="IOA54" s="899"/>
      <c r="IOB54" s="899"/>
      <c r="IOC54" s="899"/>
      <c r="IOD54" s="899"/>
      <c r="IOE54" s="899"/>
      <c r="IOF54" s="899"/>
      <c r="IOG54" s="899"/>
      <c r="IOH54" s="899"/>
      <c r="IOI54" s="899"/>
      <c r="IOJ54" s="899"/>
      <c r="IOK54" s="899"/>
      <c r="IOL54" s="899"/>
      <c r="IOM54" s="899"/>
      <c r="ION54" s="899"/>
      <c r="IOO54" s="899"/>
      <c r="IOP54" s="899"/>
      <c r="IOQ54" s="899"/>
      <c r="IOR54" s="899"/>
      <c r="IOS54" s="899"/>
      <c r="IOT54" s="899"/>
      <c r="IOU54" s="899"/>
      <c r="IOV54" s="899"/>
      <c r="IOW54" s="899"/>
      <c r="IOX54" s="899"/>
      <c r="IOY54" s="899"/>
      <c r="IOZ54" s="899"/>
      <c r="IPA54" s="899"/>
      <c r="IPB54" s="899"/>
      <c r="IPC54" s="899"/>
      <c r="IPD54" s="899"/>
      <c r="IPE54" s="899"/>
      <c r="IPF54" s="899"/>
      <c r="IPG54" s="899"/>
      <c r="IPH54" s="899"/>
      <c r="IPI54" s="899"/>
      <c r="IPJ54" s="899"/>
      <c r="IPK54" s="899"/>
      <c r="IPL54" s="899"/>
      <c r="IPM54" s="899"/>
      <c r="IPN54" s="899"/>
      <c r="IPO54" s="899"/>
      <c r="IPP54" s="899"/>
      <c r="IPQ54" s="899"/>
      <c r="IPR54" s="899"/>
      <c r="IPS54" s="899"/>
      <c r="IPT54" s="899"/>
      <c r="IPU54" s="899"/>
      <c r="IPV54" s="899"/>
      <c r="IPW54" s="899"/>
      <c r="IPX54" s="899"/>
      <c r="IPY54" s="899"/>
      <c r="IPZ54" s="899"/>
      <c r="IQA54" s="899"/>
      <c r="IQB54" s="899"/>
      <c r="IQC54" s="899"/>
      <c r="IQD54" s="899"/>
      <c r="IQE54" s="899"/>
      <c r="IQF54" s="899"/>
      <c r="IQG54" s="899"/>
      <c r="IQH54" s="899"/>
      <c r="IQI54" s="899"/>
      <c r="IQJ54" s="899"/>
      <c r="IQK54" s="899"/>
      <c r="IQL54" s="899"/>
      <c r="IQM54" s="899"/>
      <c r="IQN54" s="899"/>
      <c r="IQO54" s="899"/>
      <c r="IQP54" s="899"/>
      <c r="IQQ54" s="899"/>
      <c r="IQR54" s="899"/>
      <c r="IQS54" s="899"/>
      <c r="IQT54" s="899"/>
      <c r="IQU54" s="899"/>
      <c r="IQV54" s="899"/>
      <c r="IQW54" s="899"/>
      <c r="IQX54" s="899"/>
      <c r="IQY54" s="899"/>
      <c r="IQZ54" s="899"/>
      <c r="IRA54" s="899"/>
      <c r="IRB54" s="899"/>
      <c r="IRC54" s="899"/>
      <c r="IRD54" s="899"/>
      <c r="IRE54" s="899"/>
      <c r="IRF54" s="899"/>
      <c r="IRG54" s="899"/>
      <c r="IRH54" s="899"/>
      <c r="IRI54" s="899"/>
      <c r="IRJ54" s="899"/>
      <c r="IRK54" s="899"/>
      <c r="IRL54" s="899"/>
      <c r="IRM54" s="899"/>
      <c r="IRN54" s="899"/>
      <c r="IRO54" s="899"/>
      <c r="IRP54" s="899"/>
      <c r="IRQ54" s="899"/>
      <c r="IRR54" s="899"/>
      <c r="IRS54" s="899"/>
      <c r="IRT54" s="899"/>
      <c r="IRU54" s="899"/>
      <c r="IRV54" s="899"/>
      <c r="IRW54" s="899"/>
      <c r="IRX54" s="899"/>
      <c r="IRY54" s="899"/>
      <c r="IRZ54" s="899"/>
      <c r="ISA54" s="899"/>
      <c r="ISB54" s="899"/>
      <c r="ISC54" s="899"/>
      <c r="ISD54" s="899"/>
      <c r="ISE54" s="899"/>
      <c r="ISF54" s="899"/>
      <c r="ISG54" s="899"/>
      <c r="ISH54" s="899"/>
      <c r="ISI54" s="899"/>
      <c r="ISJ54" s="899"/>
      <c r="ISK54" s="899"/>
      <c r="ISL54" s="899"/>
      <c r="ISM54" s="899"/>
      <c r="ISN54" s="899"/>
      <c r="ISO54" s="899"/>
      <c r="ISP54" s="899"/>
      <c r="ISQ54" s="899"/>
      <c r="ISR54" s="899"/>
      <c r="ISS54" s="899"/>
      <c r="IST54" s="899"/>
      <c r="ISU54" s="899"/>
      <c r="ISV54" s="899"/>
      <c r="ISW54" s="899"/>
      <c r="ISX54" s="899"/>
      <c r="ISY54" s="899"/>
      <c r="ISZ54" s="899"/>
      <c r="ITA54" s="899"/>
      <c r="ITB54" s="899"/>
      <c r="ITC54" s="899"/>
      <c r="ITD54" s="899"/>
      <c r="ITE54" s="899"/>
      <c r="ITF54" s="899"/>
      <c r="ITG54" s="899"/>
      <c r="ITH54" s="899"/>
      <c r="ITI54" s="899"/>
      <c r="ITJ54" s="899"/>
      <c r="ITK54" s="899"/>
      <c r="ITL54" s="899"/>
      <c r="ITM54" s="899"/>
      <c r="ITN54" s="899"/>
      <c r="ITO54" s="899"/>
      <c r="ITP54" s="899"/>
      <c r="ITQ54" s="899"/>
      <c r="ITR54" s="899"/>
      <c r="ITS54" s="899"/>
      <c r="ITT54" s="899"/>
      <c r="ITU54" s="899"/>
      <c r="ITV54" s="899"/>
      <c r="ITW54" s="899"/>
      <c r="ITX54" s="899"/>
      <c r="ITY54" s="899"/>
      <c r="ITZ54" s="899"/>
      <c r="IUA54" s="899"/>
      <c r="IUB54" s="899"/>
      <c r="IUC54" s="899"/>
      <c r="IUD54" s="899"/>
      <c r="IUE54" s="899"/>
      <c r="IUF54" s="899"/>
      <c r="IUG54" s="899"/>
      <c r="IUH54" s="899"/>
      <c r="IUI54" s="899"/>
      <c r="IUJ54" s="899"/>
      <c r="IUK54" s="899"/>
      <c r="IUL54" s="899"/>
      <c r="IUM54" s="899"/>
      <c r="IUN54" s="899"/>
      <c r="IUO54" s="899"/>
      <c r="IUP54" s="899"/>
      <c r="IUQ54" s="899"/>
      <c r="IUR54" s="899"/>
      <c r="IUS54" s="899"/>
      <c r="IUT54" s="899"/>
      <c r="IUU54" s="899"/>
      <c r="IUV54" s="899"/>
      <c r="IUW54" s="899"/>
      <c r="IUX54" s="899"/>
      <c r="IUY54" s="899"/>
      <c r="IUZ54" s="899"/>
      <c r="IVA54" s="899"/>
      <c r="IVB54" s="899"/>
      <c r="IVC54" s="899"/>
      <c r="IVD54" s="899"/>
      <c r="IVE54" s="899"/>
      <c r="IVF54" s="899"/>
      <c r="IVG54" s="899"/>
      <c r="IVH54" s="899"/>
      <c r="IVI54" s="899"/>
      <c r="IVJ54" s="899"/>
      <c r="IVK54" s="899"/>
      <c r="IVL54" s="899"/>
      <c r="IVM54" s="899"/>
      <c r="IVN54" s="899"/>
      <c r="IVO54" s="899"/>
      <c r="IVP54" s="899"/>
      <c r="IVQ54" s="899"/>
      <c r="IVR54" s="899"/>
      <c r="IVS54" s="899"/>
      <c r="IVT54" s="899"/>
      <c r="IVU54" s="899"/>
      <c r="IVV54" s="899"/>
      <c r="IVW54" s="899"/>
      <c r="IVX54" s="899"/>
      <c r="IVY54" s="899"/>
      <c r="IVZ54" s="899"/>
      <c r="IWA54" s="899"/>
      <c r="IWB54" s="899"/>
      <c r="IWC54" s="899"/>
      <c r="IWD54" s="899"/>
      <c r="IWE54" s="899"/>
      <c r="IWF54" s="899"/>
      <c r="IWG54" s="899"/>
      <c r="IWH54" s="899"/>
      <c r="IWI54" s="899"/>
      <c r="IWJ54" s="899"/>
      <c r="IWK54" s="899"/>
      <c r="IWL54" s="899"/>
      <c r="IWM54" s="899"/>
      <c r="IWN54" s="899"/>
      <c r="IWO54" s="899"/>
      <c r="IWP54" s="899"/>
      <c r="IWQ54" s="899"/>
      <c r="IWR54" s="899"/>
      <c r="IWS54" s="899"/>
      <c r="IWT54" s="899"/>
      <c r="IWU54" s="899"/>
      <c r="IWV54" s="899"/>
      <c r="IWW54" s="899"/>
      <c r="IWX54" s="899"/>
      <c r="IWY54" s="899"/>
      <c r="IWZ54" s="899"/>
      <c r="IXA54" s="899"/>
      <c r="IXB54" s="899"/>
      <c r="IXC54" s="899"/>
      <c r="IXD54" s="899"/>
      <c r="IXE54" s="899"/>
      <c r="IXF54" s="899"/>
      <c r="IXG54" s="899"/>
      <c r="IXH54" s="899"/>
      <c r="IXI54" s="899"/>
      <c r="IXJ54" s="899"/>
      <c r="IXK54" s="899"/>
      <c r="IXL54" s="899"/>
      <c r="IXM54" s="899"/>
      <c r="IXN54" s="899"/>
      <c r="IXO54" s="899"/>
      <c r="IXP54" s="899"/>
      <c r="IXQ54" s="899"/>
      <c r="IXR54" s="899"/>
      <c r="IXS54" s="899"/>
      <c r="IXT54" s="899"/>
      <c r="IXU54" s="899"/>
      <c r="IXV54" s="899"/>
      <c r="IXW54" s="899"/>
      <c r="IXX54" s="899"/>
      <c r="IXY54" s="899"/>
      <c r="IXZ54" s="899"/>
      <c r="IYA54" s="899"/>
      <c r="IYB54" s="899"/>
      <c r="IYC54" s="899"/>
      <c r="IYD54" s="899"/>
      <c r="IYE54" s="899"/>
      <c r="IYF54" s="899"/>
      <c r="IYG54" s="899"/>
      <c r="IYH54" s="899"/>
      <c r="IYI54" s="899"/>
      <c r="IYJ54" s="899"/>
      <c r="IYK54" s="899"/>
      <c r="IYL54" s="899"/>
      <c r="IYM54" s="899"/>
      <c r="IYN54" s="899"/>
      <c r="IYO54" s="899"/>
      <c r="IYP54" s="899"/>
      <c r="IYQ54" s="899"/>
      <c r="IYR54" s="899"/>
      <c r="IYS54" s="899"/>
      <c r="IYT54" s="899"/>
      <c r="IYU54" s="899"/>
      <c r="IYV54" s="899"/>
      <c r="IYW54" s="899"/>
      <c r="IYX54" s="899"/>
      <c r="IYY54" s="899"/>
      <c r="IYZ54" s="899"/>
      <c r="IZA54" s="899"/>
      <c r="IZB54" s="899"/>
      <c r="IZC54" s="899"/>
      <c r="IZD54" s="899"/>
      <c r="IZE54" s="899"/>
      <c r="IZF54" s="899"/>
      <c r="IZG54" s="899"/>
      <c r="IZH54" s="899"/>
      <c r="IZI54" s="899"/>
      <c r="IZJ54" s="899"/>
      <c r="IZK54" s="899"/>
      <c r="IZL54" s="899"/>
      <c r="IZM54" s="899"/>
      <c r="IZN54" s="899"/>
      <c r="IZO54" s="899"/>
      <c r="IZP54" s="899"/>
      <c r="IZQ54" s="899"/>
      <c r="IZR54" s="899"/>
      <c r="IZS54" s="899"/>
      <c r="IZT54" s="899"/>
      <c r="IZU54" s="899"/>
      <c r="IZV54" s="899"/>
      <c r="IZW54" s="899"/>
      <c r="IZX54" s="899"/>
      <c r="IZY54" s="899"/>
      <c r="IZZ54" s="899"/>
      <c r="JAA54" s="899"/>
      <c r="JAB54" s="899"/>
      <c r="JAC54" s="899"/>
      <c r="JAD54" s="899"/>
      <c r="JAE54" s="899"/>
      <c r="JAF54" s="899"/>
      <c r="JAG54" s="899"/>
      <c r="JAH54" s="899"/>
      <c r="JAI54" s="899"/>
      <c r="JAJ54" s="899"/>
      <c r="JAK54" s="899"/>
      <c r="JAL54" s="899"/>
      <c r="JAM54" s="899"/>
      <c r="JAN54" s="899"/>
      <c r="JAO54" s="899"/>
      <c r="JAP54" s="899"/>
      <c r="JAQ54" s="899"/>
      <c r="JAR54" s="899"/>
      <c r="JAS54" s="899"/>
      <c r="JAT54" s="899"/>
      <c r="JAU54" s="899"/>
      <c r="JAV54" s="899"/>
      <c r="JAW54" s="899"/>
      <c r="JAX54" s="899"/>
      <c r="JAY54" s="899"/>
      <c r="JAZ54" s="899"/>
      <c r="JBA54" s="899"/>
      <c r="JBB54" s="899"/>
      <c r="JBC54" s="899"/>
      <c r="JBD54" s="899"/>
      <c r="JBE54" s="899"/>
      <c r="JBF54" s="899"/>
      <c r="JBG54" s="899"/>
      <c r="JBH54" s="899"/>
      <c r="JBI54" s="899"/>
      <c r="JBJ54" s="899"/>
      <c r="JBK54" s="899"/>
      <c r="JBL54" s="899"/>
      <c r="JBM54" s="899"/>
      <c r="JBN54" s="899"/>
      <c r="JBO54" s="899"/>
      <c r="JBP54" s="899"/>
      <c r="JBQ54" s="899"/>
      <c r="JBR54" s="899"/>
      <c r="JBS54" s="899"/>
      <c r="JBT54" s="899"/>
      <c r="JBU54" s="899"/>
      <c r="JBV54" s="899"/>
      <c r="JBW54" s="899"/>
      <c r="JBX54" s="899"/>
      <c r="JBY54" s="899"/>
      <c r="JBZ54" s="899"/>
      <c r="JCA54" s="899"/>
      <c r="JCB54" s="899"/>
      <c r="JCC54" s="899"/>
      <c r="JCD54" s="899"/>
      <c r="JCE54" s="899"/>
      <c r="JCF54" s="899"/>
      <c r="JCG54" s="899"/>
      <c r="JCH54" s="899"/>
      <c r="JCI54" s="899"/>
      <c r="JCJ54" s="899"/>
      <c r="JCK54" s="899"/>
      <c r="JCL54" s="899"/>
      <c r="JCM54" s="899"/>
      <c r="JCN54" s="899"/>
      <c r="JCO54" s="899"/>
      <c r="JCP54" s="899"/>
      <c r="JCQ54" s="899"/>
      <c r="JCR54" s="899"/>
      <c r="JCS54" s="899"/>
      <c r="JCT54" s="899"/>
      <c r="JCU54" s="899"/>
      <c r="JCV54" s="899"/>
      <c r="JCW54" s="899"/>
      <c r="JCX54" s="899"/>
      <c r="JCY54" s="899"/>
      <c r="JCZ54" s="899"/>
      <c r="JDA54" s="899"/>
      <c r="JDB54" s="899"/>
      <c r="JDC54" s="899"/>
      <c r="JDD54" s="899"/>
      <c r="JDE54" s="899"/>
      <c r="JDF54" s="899"/>
      <c r="JDG54" s="899"/>
      <c r="JDH54" s="899"/>
      <c r="JDI54" s="899"/>
      <c r="JDJ54" s="899"/>
      <c r="JDK54" s="899"/>
      <c r="JDL54" s="899"/>
      <c r="JDM54" s="899"/>
      <c r="JDN54" s="899"/>
      <c r="JDO54" s="899"/>
      <c r="JDP54" s="899"/>
      <c r="JDQ54" s="899"/>
      <c r="JDR54" s="899"/>
      <c r="JDS54" s="899"/>
      <c r="JDT54" s="899"/>
      <c r="JDU54" s="899"/>
      <c r="JDV54" s="899"/>
      <c r="JDW54" s="899"/>
      <c r="JDX54" s="899"/>
      <c r="JDY54" s="899"/>
      <c r="JDZ54" s="899"/>
      <c r="JEA54" s="899"/>
      <c r="JEB54" s="899"/>
      <c r="JEC54" s="899"/>
      <c r="JED54" s="899"/>
      <c r="JEE54" s="899"/>
      <c r="JEF54" s="899"/>
      <c r="JEG54" s="899"/>
      <c r="JEH54" s="899"/>
      <c r="JEI54" s="899"/>
      <c r="JEJ54" s="899"/>
      <c r="JEK54" s="899"/>
      <c r="JEL54" s="899"/>
      <c r="JEM54" s="899"/>
      <c r="JEN54" s="899"/>
      <c r="JEO54" s="899"/>
      <c r="JEP54" s="899"/>
      <c r="JEQ54" s="899"/>
      <c r="JER54" s="899"/>
      <c r="JES54" s="899"/>
      <c r="JET54" s="899"/>
      <c r="JEU54" s="899"/>
      <c r="JEV54" s="899"/>
      <c r="JEW54" s="899"/>
      <c r="JEX54" s="899"/>
      <c r="JEY54" s="899"/>
      <c r="JEZ54" s="899"/>
      <c r="JFA54" s="899"/>
      <c r="JFB54" s="899"/>
      <c r="JFC54" s="899"/>
      <c r="JFD54" s="899"/>
      <c r="JFE54" s="899"/>
      <c r="JFF54" s="899"/>
      <c r="JFG54" s="899"/>
      <c r="JFH54" s="899"/>
      <c r="JFI54" s="899"/>
      <c r="JFJ54" s="899"/>
      <c r="JFK54" s="899"/>
      <c r="JFL54" s="899"/>
      <c r="JFM54" s="899"/>
      <c r="JFN54" s="899"/>
      <c r="JFO54" s="899"/>
      <c r="JFP54" s="899"/>
      <c r="JFQ54" s="899"/>
      <c r="JFR54" s="899"/>
      <c r="JFS54" s="899"/>
      <c r="JFT54" s="899"/>
      <c r="JFU54" s="899"/>
      <c r="JFV54" s="899"/>
      <c r="JFW54" s="899"/>
      <c r="JFX54" s="899"/>
      <c r="JFY54" s="899"/>
      <c r="JFZ54" s="899"/>
      <c r="JGA54" s="899"/>
      <c r="JGB54" s="899"/>
      <c r="JGC54" s="899"/>
      <c r="JGD54" s="899"/>
      <c r="JGE54" s="899"/>
      <c r="JGF54" s="899"/>
      <c r="JGG54" s="899"/>
      <c r="JGH54" s="899"/>
      <c r="JGI54" s="899"/>
      <c r="JGJ54" s="899"/>
      <c r="JGK54" s="899"/>
      <c r="JGL54" s="899"/>
      <c r="JGM54" s="899"/>
      <c r="JGN54" s="899"/>
      <c r="JGO54" s="899"/>
      <c r="JGP54" s="899"/>
      <c r="JGQ54" s="899"/>
      <c r="JGR54" s="899"/>
      <c r="JGS54" s="899"/>
      <c r="JGT54" s="899"/>
      <c r="JGU54" s="899"/>
      <c r="JGV54" s="899"/>
      <c r="JGW54" s="899"/>
      <c r="JGX54" s="899"/>
      <c r="JGY54" s="899"/>
      <c r="JGZ54" s="899"/>
      <c r="JHA54" s="899"/>
      <c r="JHB54" s="899"/>
      <c r="JHC54" s="899"/>
      <c r="JHD54" s="899"/>
      <c r="JHE54" s="899"/>
      <c r="JHF54" s="899"/>
      <c r="JHG54" s="899"/>
      <c r="JHH54" s="899"/>
      <c r="JHI54" s="899"/>
      <c r="JHJ54" s="899"/>
      <c r="JHK54" s="899"/>
      <c r="JHL54" s="899"/>
      <c r="JHM54" s="899"/>
      <c r="JHN54" s="899"/>
      <c r="JHO54" s="899"/>
      <c r="JHP54" s="899"/>
      <c r="JHQ54" s="899"/>
      <c r="JHR54" s="899"/>
      <c r="JHS54" s="899"/>
      <c r="JHT54" s="899"/>
      <c r="JHU54" s="899"/>
      <c r="JHV54" s="899"/>
      <c r="JHW54" s="899"/>
      <c r="JHX54" s="899"/>
      <c r="JHY54" s="899"/>
      <c r="JHZ54" s="899"/>
      <c r="JIA54" s="899"/>
      <c r="JIB54" s="899"/>
      <c r="JIC54" s="899"/>
      <c r="JID54" s="899"/>
      <c r="JIE54" s="899"/>
      <c r="JIF54" s="899"/>
      <c r="JIG54" s="899"/>
      <c r="JIH54" s="899"/>
      <c r="JII54" s="899"/>
      <c r="JIJ54" s="899"/>
      <c r="JIK54" s="899"/>
      <c r="JIL54" s="899"/>
      <c r="JIM54" s="899"/>
      <c r="JIN54" s="899"/>
      <c r="JIO54" s="899"/>
      <c r="JIP54" s="899"/>
      <c r="JIQ54" s="899"/>
      <c r="JIR54" s="899"/>
      <c r="JIS54" s="899"/>
      <c r="JIT54" s="899"/>
      <c r="JIU54" s="899"/>
      <c r="JIV54" s="899"/>
      <c r="JIW54" s="899"/>
      <c r="JIX54" s="899"/>
      <c r="JIY54" s="899"/>
      <c r="JIZ54" s="899"/>
      <c r="JJA54" s="899"/>
      <c r="JJB54" s="899"/>
      <c r="JJC54" s="899"/>
      <c r="JJD54" s="899"/>
      <c r="JJE54" s="899"/>
      <c r="JJF54" s="899"/>
      <c r="JJG54" s="899"/>
      <c r="JJH54" s="899"/>
      <c r="JJI54" s="899"/>
      <c r="JJJ54" s="899"/>
      <c r="JJK54" s="899"/>
      <c r="JJL54" s="899"/>
      <c r="JJM54" s="899"/>
      <c r="JJN54" s="899"/>
      <c r="JJO54" s="899"/>
      <c r="JJP54" s="899"/>
      <c r="JJQ54" s="899"/>
      <c r="JJR54" s="899"/>
      <c r="JJS54" s="899"/>
      <c r="JJT54" s="899"/>
      <c r="JJU54" s="899"/>
      <c r="JJV54" s="899"/>
      <c r="JJW54" s="899"/>
      <c r="JJX54" s="899"/>
      <c r="JJY54" s="899"/>
      <c r="JJZ54" s="899"/>
      <c r="JKA54" s="899"/>
      <c r="JKB54" s="899"/>
      <c r="JKC54" s="899"/>
      <c r="JKD54" s="899"/>
      <c r="JKE54" s="899"/>
      <c r="JKF54" s="899"/>
      <c r="JKG54" s="899"/>
      <c r="JKH54" s="899"/>
      <c r="JKI54" s="899"/>
      <c r="JKJ54" s="899"/>
      <c r="JKK54" s="899"/>
      <c r="JKL54" s="899"/>
      <c r="JKM54" s="899"/>
      <c r="JKN54" s="899"/>
      <c r="JKO54" s="899"/>
      <c r="JKP54" s="899"/>
      <c r="JKQ54" s="899"/>
      <c r="JKR54" s="899"/>
      <c r="JKS54" s="899"/>
      <c r="JKT54" s="899"/>
      <c r="JKU54" s="899"/>
      <c r="JKV54" s="899"/>
      <c r="JKW54" s="899"/>
      <c r="JKX54" s="899"/>
      <c r="JKY54" s="899"/>
      <c r="JKZ54" s="899"/>
      <c r="JLA54" s="899"/>
      <c r="JLB54" s="899"/>
      <c r="JLC54" s="899"/>
      <c r="JLD54" s="899"/>
      <c r="JLE54" s="899"/>
      <c r="JLF54" s="899"/>
      <c r="JLG54" s="899"/>
      <c r="JLH54" s="899"/>
      <c r="JLI54" s="899"/>
      <c r="JLJ54" s="899"/>
      <c r="JLK54" s="899"/>
      <c r="JLL54" s="899"/>
      <c r="JLM54" s="899"/>
      <c r="JLN54" s="899"/>
      <c r="JLO54" s="899"/>
      <c r="JLP54" s="899"/>
      <c r="JLQ54" s="899"/>
      <c r="JLR54" s="899"/>
      <c r="JLS54" s="899"/>
      <c r="JLT54" s="899"/>
      <c r="JLU54" s="899"/>
      <c r="JLV54" s="899"/>
      <c r="JLW54" s="899"/>
      <c r="JLX54" s="899"/>
      <c r="JLY54" s="899"/>
      <c r="JLZ54" s="899"/>
      <c r="JMA54" s="899"/>
      <c r="JMB54" s="899"/>
      <c r="JMC54" s="899"/>
      <c r="JMD54" s="899"/>
      <c r="JME54" s="899"/>
      <c r="JMF54" s="899"/>
      <c r="JMG54" s="899"/>
      <c r="JMH54" s="899"/>
      <c r="JMI54" s="899"/>
      <c r="JMJ54" s="899"/>
      <c r="JMK54" s="899"/>
      <c r="JML54" s="899"/>
      <c r="JMM54" s="899"/>
      <c r="JMN54" s="899"/>
      <c r="JMO54" s="899"/>
      <c r="JMP54" s="899"/>
      <c r="JMQ54" s="899"/>
      <c r="JMR54" s="899"/>
      <c r="JMS54" s="899"/>
      <c r="JMT54" s="899"/>
      <c r="JMU54" s="899"/>
      <c r="JMV54" s="899"/>
      <c r="JMW54" s="899"/>
      <c r="JMX54" s="899"/>
      <c r="JMY54" s="899"/>
      <c r="JMZ54" s="899"/>
      <c r="JNA54" s="899"/>
      <c r="JNB54" s="899"/>
      <c r="JNC54" s="899"/>
      <c r="JND54" s="899"/>
      <c r="JNE54" s="899"/>
      <c r="JNF54" s="899"/>
      <c r="JNG54" s="899"/>
      <c r="JNH54" s="899"/>
      <c r="JNI54" s="899"/>
      <c r="JNJ54" s="899"/>
      <c r="JNK54" s="899"/>
      <c r="JNL54" s="899"/>
      <c r="JNM54" s="899"/>
      <c r="JNN54" s="899"/>
      <c r="JNO54" s="899"/>
      <c r="JNP54" s="899"/>
      <c r="JNQ54" s="899"/>
      <c r="JNR54" s="899"/>
      <c r="JNS54" s="899"/>
      <c r="JNT54" s="899"/>
      <c r="JNU54" s="899"/>
      <c r="JNV54" s="899"/>
      <c r="JNW54" s="899"/>
      <c r="JNX54" s="899"/>
      <c r="JNY54" s="899"/>
      <c r="JNZ54" s="899"/>
      <c r="JOA54" s="899"/>
      <c r="JOB54" s="899"/>
      <c r="JOC54" s="899"/>
      <c r="JOD54" s="899"/>
      <c r="JOE54" s="899"/>
      <c r="JOF54" s="899"/>
      <c r="JOG54" s="899"/>
      <c r="JOH54" s="899"/>
      <c r="JOI54" s="899"/>
      <c r="JOJ54" s="899"/>
      <c r="JOK54" s="899"/>
      <c r="JOL54" s="899"/>
      <c r="JOM54" s="899"/>
      <c r="JON54" s="899"/>
      <c r="JOO54" s="899"/>
      <c r="JOP54" s="899"/>
      <c r="JOQ54" s="899"/>
      <c r="JOR54" s="899"/>
      <c r="JOS54" s="899"/>
      <c r="JOT54" s="899"/>
      <c r="JOU54" s="899"/>
      <c r="JOV54" s="899"/>
      <c r="JOW54" s="899"/>
      <c r="JOX54" s="899"/>
      <c r="JOY54" s="899"/>
      <c r="JOZ54" s="899"/>
      <c r="JPA54" s="899"/>
      <c r="JPB54" s="899"/>
      <c r="JPC54" s="899"/>
      <c r="JPD54" s="899"/>
      <c r="JPE54" s="899"/>
      <c r="JPF54" s="899"/>
      <c r="JPG54" s="899"/>
      <c r="JPH54" s="899"/>
      <c r="JPI54" s="899"/>
      <c r="JPJ54" s="899"/>
      <c r="JPK54" s="899"/>
      <c r="JPL54" s="899"/>
      <c r="JPM54" s="899"/>
      <c r="JPN54" s="899"/>
      <c r="JPO54" s="899"/>
      <c r="JPP54" s="899"/>
      <c r="JPQ54" s="899"/>
      <c r="JPR54" s="899"/>
      <c r="JPS54" s="899"/>
      <c r="JPT54" s="899"/>
      <c r="JPU54" s="899"/>
      <c r="JPV54" s="899"/>
      <c r="JPW54" s="899"/>
      <c r="JPX54" s="899"/>
      <c r="JPY54" s="899"/>
      <c r="JPZ54" s="899"/>
      <c r="JQA54" s="899"/>
      <c r="JQB54" s="899"/>
      <c r="JQC54" s="899"/>
      <c r="JQD54" s="899"/>
      <c r="JQE54" s="899"/>
      <c r="JQF54" s="899"/>
      <c r="JQG54" s="899"/>
      <c r="JQH54" s="899"/>
      <c r="JQI54" s="899"/>
      <c r="JQJ54" s="899"/>
      <c r="JQK54" s="899"/>
      <c r="JQL54" s="899"/>
      <c r="JQM54" s="899"/>
      <c r="JQN54" s="899"/>
      <c r="JQO54" s="899"/>
      <c r="JQP54" s="899"/>
      <c r="JQQ54" s="899"/>
      <c r="JQR54" s="899"/>
      <c r="JQS54" s="899"/>
      <c r="JQT54" s="899"/>
      <c r="JQU54" s="899"/>
      <c r="JQV54" s="899"/>
      <c r="JQW54" s="899"/>
      <c r="JQX54" s="899"/>
      <c r="JQY54" s="899"/>
      <c r="JQZ54" s="899"/>
      <c r="JRA54" s="899"/>
      <c r="JRB54" s="899"/>
      <c r="JRC54" s="899"/>
      <c r="JRD54" s="899"/>
      <c r="JRE54" s="899"/>
      <c r="JRF54" s="899"/>
      <c r="JRG54" s="899"/>
      <c r="JRH54" s="899"/>
      <c r="JRI54" s="899"/>
      <c r="JRJ54" s="899"/>
      <c r="JRK54" s="899"/>
      <c r="JRL54" s="899"/>
      <c r="JRM54" s="899"/>
      <c r="JRN54" s="899"/>
      <c r="JRO54" s="899"/>
      <c r="JRP54" s="899"/>
      <c r="JRQ54" s="899"/>
      <c r="JRR54" s="899"/>
      <c r="JRS54" s="899"/>
      <c r="JRT54" s="899"/>
      <c r="JRU54" s="899"/>
      <c r="JRV54" s="899"/>
      <c r="JRW54" s="899"/>
      <c r="JRX54" s="899"/>
      <c r="JRY54" s="899"/>
      <c r="JRZ54" s="899"/>
      <c r="JSA54" s="899"/>
      <c r="JSB54" s="899"/>
      <c r="JSC54" s="899"/>
      <c r="JSD54" s="899"/>
      <c r="JSE54" s="899"/>
      <c r="JSF54" s="899"/>
      <c r="JSG54" s="899"/>
      <c r="JSH54" s="899"/>
      <c r="JSI54" s="899"/>
      <c r="JSJ54" s="899"/>
      <c r="JSK54" s="899"/>
      <c r="JSL54" s="899"/>
      <c r="JSM54" s="899"/>
      <c r="JSN54" s="899"/>
      <c r="JSO54" s="899"/>
      <c r="JSP54" s="899"/>
      <c r="JSQ54" s="899"/>
      <c r="JSR54" s="899"/>
      <c r="JSS54" s="899"/>
      <c r="JST54" s="899"/>
      <c r="JSU54" s="899"/>
      <c r="JSV54" s="899"/>
      <c r="JSW54" s="899"/>
      <c r="JSX54" s="899"/>
      <c r="JSY54" s="899"/>
      <c r="JSZ54" s="899"/>
      <c r="JTA54" s="899"/>
      <c r="JTB54" s="899"/>
      <c r="JTC54" s="899"/>
      <c r="JTD54" s="899"/>
      <c r="JTE54" s="899"/>
      <c r="JTF54" s="899"/>
      <c r="JTG54" s="899"/>
      <c r="JTH54" s="899"/>
      <c r="JTI54" s="899"/>
      <c r="JTJ54" s="899"/>
      <c r="JTK54" s="899"/>
      <c r="JTL54" s="899"/>
      <c r="JTM54" s="899"/>
      <c r="JTN54" s="899"/>
      <c r="JTO54" s="899"/>
      <c r="JTP54" s="899"/>
      <c r="JTQ54" s="899"/>
      <c r="JTR54" s="899"/>
      <c r="JTS54" s="899"/>
      <c r="JTT54" s="899"/>
      <c r="JTU54" s="899"/>
      <c r="JTV54" s="899"/>
      <c r="JTW54" s="899"/>
      <c r="JTX54" s="899"/>
      <c r="JTY54" s="899"/>
      <c r="JTZ54" s="899"/>
      <c r="JUA54" s="899"/>
      <c r="JUB54" s="899"/>
      <c r="JUC54" s="899"/>
      <c r="JUD54" s="899"/>
      <c r="JUE54" s="899"/>
      <c r="JUF54" s="899"/>
      <c r="JUG54" s="899"/>
      <c r="JUH54" s="899"/>
      <c r="JUI54" s="899"/>
      <c r="JUJ54" s="899"/>
      <c r="JUK54" s="899"/>
      <c r="JUL54" s="899"/>
      <c r="JUM54" s="899"/>
      <c r="JUN54" s="899"/>
      <c r="JUO54" s="899"/>
      <c r="JUP54" s="899"/>
      <c r="JUQ54" s="899"/>
      <c r="JUR54" s="899"/>
      <c r="JUS54" s="899"/>
      <c r="JUT54" s="899"/>
      <c r="JUU54" s="899"/>
      <c r="JUV54" s="899"/>
      <c r="JUW54" s="899"/>
      <c r="JUX54" s="899"/>
      <c r="JUY54" s="899"/>
      <c r="JUZ54" s="899"/>
      <c r="JVA54" s="899"/>
      <c r="JVB54" s="899"/>
      <c r="JVC54" s="899"/>
      <c r="JVD54" s="899"/>
      <c r="JVE54" s="899"/>
      <c r="JVF54" s="899"/>
      <c r="JVG54" s="899"/>
      <c r="JVH54" s="899"/>
      <c r="JVI54" s="899"/>
      <c r="JVJ54" s="899"/>
      <c r="JVK54" s="899"/>
      <c r="JVL54" s="899"/>
      <c r="JVM54" s="899"/>
      <c r="JVN54" s="899"/>
      <c r="JVO54" s="899"/>
      <c r="JVP54" s="899"/>
      <c r="JVQ54" s="899"/>
      <c r="JVR54" s="899"/>
      <c r="JVS54" s="899"/>
      <c r="JVT54" s="899"/>
      <c r="JVU54" s="899"/>
      <c r="JVV54" s="899"/>
      <c r="JVW54" s="899"/>
      <c r="JVX54" s="899"/>
      <c r="JVY54" s="899"/>
      <c r="JVZ54" s="899"/>
      <c r="JWA54" s="899"/>
      <c r="JWB54" s="899"/>
      <c r="JWC54" s="899"/>
      <c r="JWD54" s="899"/>
      <c r="JWE54" s="899"/>
      <c r="JWF54" s="899"/>
      <c r="JWG54" s="899"/>
      <c r="JWH54" s="899"/>
      <c r="JWI54" s="899"/>
      <c r="JWJ54" s="899"/>
      <c r="JWK54" s="899"/>
      <c r="JWL54" s="899"/>
      <c r="JWM54" s="899"/>
      <c r="JWN54" s="899"/>
      <c r="JWO54" s="899"/>
      <c r="JWP54" s="899"/>
      <c r="JWQ54" s="899"/>
      <c r="JWR54" s="899"/>
      <c r="JWS54" s="899"/>
      <c r="JWT54" s="899"/>
      <c r="JWU54" s="899"/>
      <c r="JWV54" s="899"/>
      <c r="JWW54" s="899"/>
      <c r="JWX54" s="899"/>
      <c r="JWY54" s="899"/>
      <c r="JWZ54" s="899"/>
      <c r="JXA54" s="899"/>
      <c r="JXB54" s="899"/>
      <c r="JXC54" s="899"/>
      <c r="JXD54" s="899"/>
      <c r="JXE54" s="899"/>
      <c r="JXF54" s="899"/>
      <c r="JXG54" s="899"/>
      <c r="JXH54" s="899"/>
      <c r="JXI54" s="899"/>
      <c r="JXJ54" s="899"/>
      <c r="JXK54" s="899"/>
      <c r="JXL54" s="899"/>
      <c r="JXM54" s="899"/>
      <c r="JXN54" s="899"/>
      <c r="JXO54" s="899"/>
      <c r="JXP54" s="899"/>
      <c r="JXQ54" s="899"/>
      <c r="JXR54" s="899"/>
      <c r="JXS54" s="899"/>
      <c r="JXT54" s="899"/>
      <c r="JXU54" s="899"/>
      <c r="JXV54" s="899"/>
      <c r="JXW54" s="899"/>
      <c r="JXX54" s="899"/>
      <c r="JXY54" s="899"/>
      <c r="JXZ54" s="899"/>
      <c r="JYA54" s="899"/>
      <c r="JYB54" s="899"/>
      <c r="JYC54" s="899"/>
      <c r="JYD54" s="899"/>
      <c r="JYE54" s="899"/>
      <c r="JYF54" s="899"/>
      <c r="JYG54" s="899"/>
      <c r="JYH54" s="899"/>
      <c r="JYI54" s="899"/>
      <c r="JYJ54" s="899"/>
      <c r="JYK54" s="899"/>
      <c r="JYL54" s="899"/>
      <c r="JYM54" s="899"/>
      <c r="JYN54" s="899"/>
      <c r="JYO54" s="899"/>
      <c r="JYP54" s="899"/>
      <c r="JYQ54" s="899"/>
      <c r="JYR54" s="899"/>
      <c r="JYS54" s="899"/>
      <c r="JYT54" s="899"/>
      <c r="JYU54" s="899"/>
      <c r="JYV54" s="899"/>
      <c r="JYW54" s="899"/>
      <c r="JYX54" s="899"/>
      <c r="JYY54" s="899"/>
      <c r="JYZ54" s="899"/>
      <c r="JZA54" s="899"/>
      <c r="JZB54" s="899"/>
      <c r="JZC54" s="899"/>
      <c r="JZD54" s="899"/>
      <c r="JZE54" s="899"/>
      <c r="JZF54" s="899"/>
      <c r="JZG54" s="899"/>
      <c r="JZH54" s="899"/>
      <c r="JZI54" s="899"/>
      <c r="JZJ54" s="899"/>
      <c r="JZK54" s="899"/>
      <c r="JZL54" s="899"/>
      <c r="JZM54" s="899"/>
      <c r="JZN54" s="899"/>
      <c r="JZO54" s="899"/>
      <c r="JZP54" s="899"/>
      <c r="JZQ54" s="899"/>
      <c r="JZR54" s="899"/>
      <c r="JZS54" s="899"/>
      <c r="JZT54" s="899"/>
      <c r="JZU54" s="899"/>
      <c r="JZV54" s="899"/>
      <c r="JZW54" s="899"/>
      <c r="JZX54" s="899"/>
      <c r="JZY54" s="899"/>
      <c r="JZZ54" s="899"/>
      <c r="KAA54" s="899"/>
      <c r="KAB54" s="899"/>
      <c r="KAC54" s="899"/>
      <c r="KAD54" s="899"/>
      <c r="KAE54" s="899"/>
      <c r="KAF54" s="899"/>
      <c r="KAG54" s="899"/>
      <c r="KAH54" s="899"/>
      <c r="KAI54" s="899"/>
      <c r="KAJ54" s="899"/>
      <c r="KAK54" s="899"/>
      <c r="KAL54" s="899"/>
      <c r="KAM54" s="899"/>
      <c r="KAN54" s="899"/>
      <c r="KAO54" s="899"/>
      <c r="KAP54" s="899"/>
      <c r="KAQ54" s="899"/>
      <c r="KAR54" s="899"/>
      <c r="KAS54" s="899"/>
      <c r="KAT54" s="899"/>
      <c r="KAU54" s="899"/>
      <c r="KAV54" s="899"/>
      <c r="KAW54" s="899"/>
      <c r="KAX54" s="899"/>
      <c r="KAY54" s="899"/>
      <c r="KAZ54" s="899"/>
      <c r="KBA54" s="899"/>
      <c r="KBB54" s="899"/>
      <c r="KBC54" s="899"/>
      <c r="KBD54" s="899"/>
      <c r="KBE54" s="899"/>
      <c r="KBF54" s="899"/>
      <c r="KBG54" s="899"/>
      <c r="KBH54" s="899"/>
      <c r="KBI54" s="899"/>
      <c r="KBJ54" s="899"/>
      <c r="KBK54" s="899"/>
      <c r="KBL54" s="899"/>
      <c r="KBM54" s="899"/>
      <c r="KBN54" s="899"/>
      <c r="KBO54" s="899"/>
      <c r="KBP54" s="899"/>
      <c r="KBQ54" s="899"/>
      <c r="KBR54" s="899"/>
      <c r="KBS54" s="899"/>
      <c r="KBT54" s="899"/>
      <c r="KBU54" s="899"/>
      <c r="KBV54" s="899"/>
      <c r="KBW54" s="899"/>
      <c r="KBX54" s="899"/>
      <c r="KBY54" s="899"/>
      <c r="KBZ54" s="899"/>
      <c r="KCA54" s="899"/>
      <c r="KCB54" s="899"/>
      <c r="KCC54" s="899"/>
      <c r="KCD54" s="899"/>
      <c r="KCE54" s="899"/>
      <c r="KCF54" s="899"/>
      <c r="KCG54" s="899"/>
      <c r="KCH54" s="899"/>
      <c r="KCI54" s="899"/>
      <c r="KCJ54" s="899"/>
      <c r="KCK54" s="899"/>
      <c r="KCL54" s="899"/>
      <c r="KCM54" s="899"/>
      <c r="KCN54" s="899"/>
      <c r="KCO54" s="899"/>
      <c r="KCP54" s="899"/>
      <c r="KCQ54" s="899"/>
      <c r="KCR54" s="899"/>
      <c r="KCS54" s="899"/>
      <c r="KCT54" s="899"/>
      <c r="KCU54" s="899"/>
      <c r="KCV54" s="899"/>
      <c r="KCW54" s="899"/>
      <c r="KCX54" s="899"/>
      <c r="KCY54" s="899"/>
      <c r="KCZ54" s="899"/>
      <c r="KDA54" s="899"/>
      <c r="KDB54" s="899"/>
      <c r="KDC54" s="899"/>
      <c r="KDD54" s="899"/>
      <c r="KDE54" s="899"/>
      <c r="KDF54" s="899"/>
      <c r="KDG54" s="899"/>
      <c r="KDH54" s="899"/>
      <c r="KDI54" s="899"/>
      <c r="KDJ54" s="899"/>
      <c r="KDK54" s="899"/>
      <c r="KDL54" s="899"/>
      <c r="KDM54" s="899"/>
      <c r="KDN54" s="899"/>
      <c r="KDO54" s="899"/>
      <c r="KDP54" s="899"/>
      <c r="KDQ54" s="899"/>
      <c r="KDR54" s="899"/>
      <c r="KDS54" s="899"/>
      <c r="KDT54" s="899"/>
      <c r="KDU54" s="899"/>
      <c r="KDV54" s="899"/>
      <c r="KDW54" s="899"/>
      <c r="KDX54" s="899"/>
      <c r="KDY54" s="899"/>
      <c r="KDZ54" s="899"/>
      <c r="KEA54" s="899"/>
      <c r="KEB54" s="899"/>
      <c r="KEC54" s="899"/>
      <c r="KED54" s="899"/>
      <c r="KEE54" s="899"/>
      <c r="KEF54" s="899"/>
      <c r="KEG54" s="899"/>
      <c r="KEH54" s="899"/>
      <c r="KEI54" s="899"/>
      <c r="KEJ54" s="899"/>
      <c r="KEK54" s="899"/>
      <c r="KEL54" s="899"/>
      <c r="KEM54" s="899"/>
      <c r="KEN54" s="899"/>
      <c r="KEO54" s="899"/>
      <c r="KEP54" s="899"/>
      <c r="KEQ54" s="899"/>
      <c r="KER54" s="899"/>
      <c r="KES54" s="899"/>
      <c r="KET54" s="899"/>
      <c r="KEU54" s="899"/>
      <c r="KEV54" s="899"/>
      <c r="KEW54" s="899"/>
      <c r="KEX54" s="899"/>
      <c r="KEY54" s="899"/>
      <c r="KEZ54" s="899"/>
      <c r="KFA54" s="899"/>
      <c r="KFB54" s="899"/>
      <c r="KFC54" s="899"/>
      <c r="KFD54" s="899"/>
      <c r="KFE54" s="899"/>
      <c r="KFF54" s="899"/>
      <c r="KFG54" s="899"/>
      <c r="KFH54" s="899"/>
      <c r="KFI54" s="899"/>
      <c r="KFJ54" s="899"/>
      <c r="KFK54" s="899"/>
      <c r="KFL54" s="899"/>
      <c r="KFM54" s="899"/>
      <c r="KFN54" s="899"/>
      <c r="KFO54" s="899"/>
      <c r="KFP54" s="899"/>
      <c r="KFQ54" s="899"/>
      <c r="KFR54" s="899"/>
      <c r="KFS54" s="899"/>
      <c r="KFT54" s="899"/>
      <c r="KFU54" s="899"/>
      <c r="KFV54" s="899"/>
      <c r="KFW54" s="899"/>
      <c r="KFX54" s="899"/>
      <c r="KFY54" s="899"/>
      <c r="KFZ54" s="899"/>
      <c r="KGA54" s="899"/>
      <c r="KGB54" s="899"/>
      <c r="KGC54" s="899"/>
      <c r="KGD54" s="899"/>
      <c r="KGE54" s="899"/>
      <c r="KGF54" s="899"/>
      <c r="KGG54" s="899"/>
      <c r="KGH54" s="899"/>
      <c r="KGI54" s="899"/>
      <c r="KGJ54" s="899"/>
      <c r="KGK54" s="899"/>
      <c r="KGL54" s="899"/>
      <c r="KGM54" s="899"/>
      <c r="KGN54" s="899"/>
      <c r="KGO54" s="899"/>
      <c r="KGP54" s="899"/>
      <c r="KGQ54" s="899"/>
      <c r="KGR54" s="899"/>
      <c r="KGS54" s="899"/>
      <c r="KGT54" s="899"/>
      <c r="KGU54" s="899"/>
      <c r="KGV54" s="899"/>
      <c r="KGW54" s="899"/>
      <c r="KGX54" s="899"/>
      <c r="KGY54" s="899"/>
      <c r="KGZ54" s="899"/>
      <c r="KHA54" s="899"/>
      <c r="KHB54" s="899"/>
      <c r="KHC54" s="899"/>
      <c r="KHD54" s="899"/>
      <c r="KHE54" s="899"/>
      <c r="KHF54" s="899"/>
      <c r="KHG54" s="899"/>
      <c r="KHH54" s="899"/>
      <c r="KHI54" s="899"/>
      <c r="KHJ54" s="899"/>
      <c r="KHK54" s="899"/>
      <c r="KHL54" s="899"/>
      <c r="KHM54" s="899"/>
      <c r="KHN54" s="899"/>
      <c r="KHO54" s="899"/>
      <c r="KHP54" s="899"/>
      <c r="KHQ54" s="899"/>
      <c r="KHR54" s="899"/>
      <c r="KHS54" s="899"/>
      <c r="KHT54" s="899"/>
      <c r="KHU54" s="899"/>
      <c r="KHV54" s="899"/>
      <c r="KHW54" s="899"/>
      <c r="KHX54" s="899"/>
      <c r="KHY54" s="899"/>
      <c r="KHZ54" s="899"/>
      <c r="KIA54" s="899"/>
      <c r="KIB54" s="899"/>
      <c r="KIC54" s="899"/>
      <c r="KID54" s="899"/>
      <c r="KIE54" s="899"/>
      <c r="KIF54" s="899"/>
      <c r="KIG54" s="899"/>
      <c r="KIH54" s="899"/>
      <c r="KII54" s="899"/>
      <c r="KIJ54" s="899"/>
      <c r="KIK54" s="899"/>
      <c r="KIL54" s="899"/>
      <c r="KIM54" s="899"/>
      <c r="KIN54" s="899"/>
      <c r="KIO54" s="899"/>
      <c r="KIP54" s="899"/>
      <c r="KIQ54" s="899"/>
      <c r="KIR54" s="899"/>
      <c r="KIS54" s="899"/>
      <c r="KIT54" s="899"/>
      <c r="KIU54" s="899"/>
      <c r="KIV54" s="899"/>
      <c r="KIW54" s="899"/>
      <c r="KIX54" s="899"/>
      <c r="KIY54" s="899"/>
      <c r="KIZ54" s="899"/>
      <c r="KJA54" s="899"/>
      <c r="KJB54" s="899"/>
      <c r="KJC54" s="899"/>
      <c r="KJD54" s="899"/>
      <c r="KJE54" s="899"/>
      <c r="KJF54" s="899"/>
      <c r="KJG54" s="899"/>
      <c r="KJH54" s="899"/>
      <c r="KJI54" s="899"/>
      <c r="KJJ54" s="899"/>
      <c r="KJK54" s="899"/>
      <c r="KJL54" s="899"/>
      <c r="KJM54" s="899"/>
      <c r="KJN54" s="899"/>
      <c r="KJO54" s="899"/>
      <c r="KJP54" s="899"/>
      <c r="KJQ54" s="899"/>
      <c r="KJR54" s="899"/>
      <c r="KJS54" s="899"/>
      <c r="KJT54" s="899"/>
      <c r="KJU54" s="899"/>
      <c r="KJV54" s="899"/>
      <c r="KJW54" s="899"/>
      <c r="KJX54" s="899"/>
      <c r="KJY54" s="899"/>
      <c r="KJZ54" s="899"/>
      <c r="KKA54" s="899"/>
      <c r="KKB54" s="899"/>
      <c r="KKC54" s="899"/>
      <c r="KKD54" s="899"/>
      <c r="KKE54" s="899"/>
      <c r="KKF54" s="899"/>
      <c r="KKG54" s="899"/>
      <c r="KKH54" s="899"/>
      <c r="KKI54" s="899"/>
      <c r="KKJ54" s="899"/>
      <c r="KKK54" s="899"/>
      <c r="KKL54" s="899"/>
      <c r="KKM54" s="899"/>
      <c r="KKN54" s="899"/>
      <c r="KKO54" s="899"/>
      <c r="KKP54" s="899"/>
      <c r="KKQ54" s="899"/>
      <c r="KKR54" s="899"/>
      <c r="KKS54" s="899"/>
      <c r="KKT54" s="899"/>
      <c r="KKU54" s="899"/>
      <c r="KKV54" s="899"/>
      <c r="KKW54" s="899"/>
      <c r="KKX54" s="899"/>
      <c r="KKY54" s="899"/>
      <c r="KKZ54" s="899"/>
      <c r="KLA54" s="899"/>
      <c r="KLB54" s="899"/>
      <c r="KLC54" s="899"/>
      <c r="KLD54" s="899"/>
      <c r="KLE54" s="899"/>
      <c r="KLF54" s="899"/>
      <c r="KLG54" s="899"/>
      <c r="KLH54" s="899"/>
      <c r="KLI54" s="899"/>
      <c r="KLJ54" s="899"/>
      <c r="KLK54" s="899"/>
      <c r="KLL54" s="899"/>
      <c r="KLM54" s="899"/>
      <c r="KLN54" s="899"/>
      <c r="KLO54" s="899"/>
      <c r="KLP54" s="899"/>
      <c r="KLQ54" s="899"/>
      <c r="KLR54" s="899"/>
      <c r="KLS54" s="899"/>
      <c r="KLT54" s="899"/>
      <c r="KLU54" s="899"/>
      <c r="KLV54" s="899"/>
      <c r="KLW54" s="899"/>
      <c r="KLX54" s="899"/>
      <c r="KLY54" s="899"/>
      <c r="KLZ54" s="899"/>
      <c r="KMA54" s="899"/>
      <c r="KMB54" s="899"/>
      <c r="KMC54" s="899"/>
      <c r="KMD54" s="899"/>
      <c r="KME54" s="899"/>
      <c r="KMF54" s="899"/>
      <c r="KMG54" s="899"/>
      <c r="KMH54" s="899"/>
      <c r="KMI54" s="899"/>
      <c r="KMJ54" s="899"/>
      <c r="KMK54" s="899"/>
      <c r="KML54" s="899"/>
      <c r="KMM54" s="899"/>
      <c r="KMN54" s="899"/>
      <c r="KMO54" s="899"/>
      <c r="KMP54" s="899"/>
      <c r="KMQ54" s="899"/>
      <c r="KMR54" s="899"/>
      <c r="KMS54" s="899"/>
      <c r="KMT54" s="899"/>
      <c r="KMU54" s="899"/>
      <c r="KMV54" s="899"/>
      <c r="KMW54" s="899"/>
      <c r="KMX54" s="899"/>
      <c r="KMY54" s="899"/>
      <c r="KMZ54" s="899"/>
      <c r="KNA54" s="899"/>
      <c r="KNB54" s="899"/>
      <c r="KNC54" s="899"/>
      <c r="KND54" s="899"/>
      <c r="KNE54" s="899"/>
      <c r="KNF54" s="899"/>
      <c r="KNG54" s="899"/>
      <c r="KNH54" s="899"/>
      <c r="KNI54" s="899"/>
      <c r="KNJ54" s="899"/>
      <c r="KNK54" s="899"/>
      <c r="KNL54" s="899"/>
      <c r="KNM54" s="899"/>
      <c r="KNN54" s="899"/>
      <c r="KNO54" s="899"/>
      <c r="KNP54" s="899"/>
      <c r="KNQ54" s="899"/>
      <c r="KNR54" s="899"/>
      <c r="KNS54" s="899"/>
      <c r="KNT54" s="899"/>
      <c r="KNU54" s="899"/>
      <c r="KNV54" s="899"/>
      <c r="KNW54" s="899"/>
      <c r="KNX54" s="899"/>
      <c r="KNY54" s="899"/>
      <c r="KNZ54" s="899"/>
      <c r="KOA54" s="899"/>
      <c r="KOB54" s="899"/>
      <c r="KOC54" s="899"/>
      <c r="KOD54" s="899"/>
      <c r="KOE54" s="899"/>
      <c r="KOF54" s="899"/>
      <c r="KOG54" s="899"/>
      <c r="KOH54" s="899"/>
      <c r="KOI54" s="899"/>
      <c r="KOJ54" s="899"/>
      <c r="KOK54" s="899"/>
      <c r="KOL54" s="899"/>
      <c r="KOM54" s="899"/>
      <c r="KON54" s="899"/>
      <c r="KOO54" s="899"/>
      <c r="KOP54" s="899"/>
      <c r="KOQ54" s="899"/>
      <c r="KOR54" s="899"/>
      <c r="KOS54" s="899"/>
      <c r="KOT54" s="899"/>
      <c r="KOU54" s="899"/>
      <c r="KOV54" s="899"/>
      <c r="KOW54" s="899"/>
      <c r="KOX54" s="899"/>
      <c r="KOY54" s="899"/>
      <c r="KOZ54" s="899"/>
      <c r="KPA54" s="899"/>
      <c r="KPB54" s="899"/>
      <c r="KPC54" s="899"/>
      <c r="KPD54" s="899"/>
      <c r="KPE54" s="899"/>
      <c r="KPF54" s="899"/>
      <c r="KPG54" s="899"/>
      <c r="KPH54" s="899"/>
      <c r="KPI54" s="899"/>
      <c r="KPJ54" s="899"/>
      <c r="KPK54" s="899"/>
      <c r="KPL54" s="899"/>
      <c r="KPM54" s="899"/>
      <c r="KPN54" s="899"/>
      <c r="KPO54" s="899"/>
      <c r="KPP54" s="899"/>
      <c r="KPQ54" s="899"/>
      <c r="KPR54" s="899"/>
      <c r="KPS54" s="899"/>
      <c r="KPT54" s="899"/>
      <c r="KPU54" s="899"/>
      <c r="KPV54" s="899"/>
      <c r="KPW54" s="899"/>
      <c r="KPX54" s="899"/>
      <c r="KPY54" s="899"/>
      <c r="KPZ54" s="899"/>
      <c r="KQA54" s="899"/>
      <c r="KQB54" s="899"/>
      <c r="KQC54" s="899"/>
      <c r="KQD54" s="899"/>
      <c r="KQE54" s="899"/>
      <c r="KQF54" s="899"/>
      <c r="KQG54" s="899"/>
      <c r="KQH54" s="899"/>
      <c r="KQI54" s="899"/>
      <c r="KQJ54" s="899"/>
      <c r="KQK54" s="899"/>
      <c r="KQL54" s="899"/>
      <c r="KQM54" s="899"/>
      <c r="KQN54" s="899"/>
      <c r="KQO54" s="899"/>
      <c r="KQP54" s="899"/>
      <c r="KQQ54" s="899"/>
      <c r="KQR54" s="899"/>
      <c r="KQS54" s="899"/>
      <c r="KQT54" s="899"/>
      <c r="KQU54" s="899"/>
      <c r="KQV54" s="899"/>
      <c r="KQW54" s="899"/>
      <c r="KQX54" s="899"/>
      <c r="KQY54" s="899"/>
      <c r="KQZ54" s="899"/>
      <c r="KRA54" s="899"/>
      <c r="KRB54" s="899"/>
      <c r="KRC54" s="899"/>
      <c r="KRD54" s="899"/>
      <c r="KRE54" s="899"/>
      <c r="KRF54" s="899"/>
      <c r="KRG54" s="899"/>
      <c r="KRH54" s="899"/>
      <c r="KRI54" s="899"/>
      <c r="KRJ54" s="899"/>
      <c r="KRK54" s="899"/>
      <c r="KRL54" s="899"/>
      <c r="KRM54" s="899"/>
      <c r="KRN54" s="899"/>
      <c r="KRO54" s="899"/>
      <c r="KRP54" s="899"/>
      <c r="KRQ54" s="899"/>
      <c r="KRR54" s="899"/>
      <c r="KRS54" s="899"/>
      <c r="KRT54" s="899"/>
      <c r="KRU54" s="899"/>
      <c r="KRV54" s="899"/>
      <c r="KRW54" s="899"/>
      <c r="KRX54" s="899"/>
      <c r="KRY54" s="899"/>
      <c r="KRZ54" s="899"/>
      <c r="KSA54" s="899"/>
      <c r="KSB54" s="899"/>
      <c r="KSC54" s="899"/>
      <c r="KSD54" s="899"/>
      <c r="KSE54" s="899"/>
      <c r="KSF54" s="899"/>
      <c r="KSG54" s="899"/>
      <c r="KSH54" s="899"/>
      <c r="KSI54" s="899"/>
      <c r="KSJ54" s="899"/>
      <c r="KSK54" s="899"/>
      <c r="KSL54" s="899"/>
      <c r="KSM54" s="899"/>
      <c r="KSN54" s="899"/>
      <c r="KSO54" s="899"/>
      <c r="KSP54" s="899"/>
      <c r="KSQ54" s="899"/>
      <c r="KSR54" s="899"/>
      <c r="KSS54" s="899"/>
      <c r="KST54" s="899"/>
      <c r="KSU54" s="899"/>
      <c r="KSV54" s="899"/>
      <c r="KSW54" s="899"/>
      <c r="KSX54" s="899"/>
      <c r="KSY54" s="899"/>
      <c r="KSZ54" s="899"/>
      <c r="KTA54" s="899"/>
      <c r="KTB54" s="899"/>
      <c r="KTC54" s="899"/>
      <c r="KTD54" s="899"/>
      <c r="KTE54" s="899"/>
      <c r="KTF54" s="899"/>
      <c r="KTG54" s="899"/>
      <c r="KTH54" s="899"/>
      <c r="KTI54" s="899"/>
      <c r="KTJ54" s="899"/>
      <c r="KTK54" s="899"/>
      <c r="KTL54" s="899"/>
      <c r="KTM54" s="899"/>
      <c r="KTN54" s="899"/>
      <c r="KTO54" s="899"/>
      <c r="KTP54" s="899"/>
      <c r="KTQ54" s="899"/>
      <c r="KTR54" s="899"/>
      <c r="KTS54" s="899"/>
      <c r="KTT54" s="899"/>
      <c r="KTU54" s="899"/>
      <c r="KTV54" s="899"/>
      <c r="KTW54" s="899"/>
      <c r="KTX54" s="899"/>
      <c r="KTY54" s="899"/>
      <c r="KTZ54" s="899"/>
      <c r="KUA54" s="899"/>
      <c r="KUB54" s="899"/>
      <c r="KUC54" s="899"/>
      <c r="KUD54" s="899"/>
      <c r="KUE54" s="899"/>
      <c r="KUF54" s="899"/>
      <c r="KUG54" s="899"/>
      <c r="KUH54" s="899"/>
      <c r="KUI54" s="899"/>
      <c r="KUJ54" s="899"/>
      <c r="KUK54" s="899"/>
      <c r="KUL54" s="899"/>
      <c r="KUM54" s="899"/>
      <c r="KUN54" s="899"/>
      <c r="KUO54" s="899"/>
      <c r="KUP54" s="899"/>
      <c r="KUQ54" s="899"/>
      <c r="KUR54" s="899"/>
      <c r="KUS54" s="899"/>
      <c r="KUT54" s="899"/>
      <c r="KUU54" s="899"/>
      <c r="KUV54" s="899"/>
      <c r="KUW54" s="899"/>
      <c r="KUX54" s="899"/>
      <c r="KUY54" s="899"/>
      <c r="KUZ54" s="899"/>
      <c r="KVA54" s="899"/>
      <c r="KVB54" s="899"/>
      <c r="KVC54" s="899"/>
      <c r="KVD54" s="899"/>
      <c r="KVE54" s="899"/>
      <c r="KVF54" s="899"/>
      <c r="KVG54" s="899"/>
      <c r="KVH54" s="899"/>
      <c r="KVI54" s="899"/>
      <c r="KVJ54" s="899"/>
      <c r="KVK54" s="899"/>
      <c r="KVL54" s="899"/>
      <c r="KVM54" s="899"/>
      <c r="KVN54" s="899"/>
      <c r="KVO54" s="899"/>
      <c r="KVP54" s="899"/>
      <c r="KVQ54" s="899"/>
      <c r="KVR54" s="899"/>
      <c r="KVS54" s="899"/>
      <c r="KVT54" s="899"/>
      <c r="KVU54" s="899"/>
      <c r="KVV54" s="899"/>
      <c r="KVW54" s="899"/>
      <c r="KVX54" s="899"/>
      <c r="KVY54" s="899"/>
      <c r="KVZ54" s="899"/>
      <c r="KWA54" s="899"/>
      <c r="KWB54" s="899"/>
      <c r="KWC54" s="899"/>
      <c r="KWD54" s="899"/>
      <c r="KWE54" s="899"/>
      <c r="KWF54" s="899"/>
      <c r="KWG54" s="899"/>
      <c r="KWH54" s="899"/>
      <c r="KWI54" s="899"/>
      <c r="KWJ54" s="899"/>
      <c r="KWK54" s="899"/>
      <c r="KWL54" s="899"/>
      <c r="KWM54" s="899"/>
      <c r="KWN54" s="899"/>
      <c r="KWO54" s="899"/>
      <c r="KWP54" s="899"/>
      <c r="KWQ54" s="899"/>
      <c r="KWR54" s="899"/>
      <c r="KWS54" s="899"/>
      <c r="KWT54" s="899"/>
      <c r="KWU54" s="899"/>
      <c r="KWV54" s="899"/>
      <c r="KWW54" s="899"/>
      <c r="KWX54" s="899"/>
      <c r="KWY54" s="899"/>
      <c r="KWZ54" s="899"/>
      <c r="KXA54" s="899"/>
      <c r="KXB54" s="899"/>
      <c r="KXC54" s="899"/>
      <c r="KXD54" s="899"/>
      <c r="KXE54" s="899"/>
      <c r="KXF54" s="899"/>
      <c r="KXG54" s="899"/>
      <c r="KXH54" s="899"/>
      <c r="KXI54" s="899"/>
      <c r="KXJ54" s="899"/>
      <c r="KXK54" s="899"/>
      <c r="KXL54" s="899"/>
      <c r="KXM54" s="899"/>
      <c r="KXN54" s="899"/>
      <c r="KXO54" s="899"/>
      <c r="KXP54" s="899"/>
      <c r="KXQ54" s="899"/>
      <c r="KXR54" s="899"/>
      <c r="KXS54" s="899"/>
      <c r="KXT54" s="899"/>
      <c r="KXU54" s="899"/>
      <c r="KXV54" s="899"/>
      <c r="KXW54" s="899"/>
      <c r="KXX54" s="899"/>
      <c r="KXY54" s="899"/>
      <c r="KXZ54" s="899"/>
      <c r="KYA54" s="899"/>
      <c r="KYB54" s="899"/>
      <c r="KYC54" s="899"/>
      <c r="KYD54" s="899"/>
      <c r="KYE54" s="899"/>
      <c r="KYF54" s="899"/>
      <c r="KYG54" s="899"/>
      <c r="KYH54" s="899"/>
      <c r="KYI54" s="899"/>
      <c r="KYJ54" s="899"/>
      <c r="KYK54" s="899"/>
      <c r="KYL54" s="899"/>
      <c r="KYM54" s="899"/>
      <c r="KYN54" s="899"/>
      <c r="KYO54" s="899"/>
      <c r="KYP54" s="899"/>
      <c r="KYQ54" s="899"/>
      <c r="KYR54" s="899"/>
      <c r="KYS54" s="899"/>
      <c r="KYT54" s="899"/>
      <c r="KYU54" s="899"/>
      <c r="KYV54" s="899"/>
      <c r="KYW54" s="899"/>
      <c r="KYX54" s="899"/>
      <c r="KYY54" s="899"/>
      <c r="KYZ54" s="899"/>
      <c r="KZA54" s="899"/>
      <c r="KZB54" s="899"/>
      <c r="KZC54" s="899"/>
      <c r="KZD54" s="899"/>
      <c r="KZE54" s="899"/>
      <c r="KZF54" s="899"/>
      <c r="KZG54" s="899"/>
      <c r="KZH54" s="899"/>
      <c r="KZI54" s="899"/>
      <c r="KZJ54" s="899"/>
      <c r="KZK54" s="899"/>
      <c r="KZL54" s="899"/>
      <c r="KZM54" s="899"/>
      <c r="KZN54" s="899"/>
      <c r="KZO54" s="899"/>
      <c r="KZP54" s="899"/>
      <c r="KZQ54" s="899"/>
      <c r="KZR54" s="899"/>
      <c r="KZS54" s="899"/>
      <c r="KZT54" s="899"/>
      <c r="KZU54" s="899"/>
      <c r="KZV54" s="899"/>
      <c r="KZW54" s="899"/>
      <c r="KZX54" s="899"/>
      <c r="KZY54" s="899"/>
      <c r="KZZ54" s="899"/>
      <c r="LAA54" s="899"/>
      <c r="LAB54" s="899"/>
      <c r="LAC54" s="899"/>
      <c r="LAD54" s="899"/>
      <c r="LAE54" s="899"/>
      <c r="LAF54" s="899"/>
      <c r="LAG54" s="899"/>
      <c r="LAH54" s="899"/>
      <c r="LAI54" s="899"/>
      <c r="LAJ54" s="899"/>
      <c r="LAK54" s="899"/>
      <c r="LAL54" s="899"/>
      <c r="LAM54" s="899"/>
      <c r="LAN54" s="899"/>
      <c r="LAO54" s="899"/>
      <c r="LAP54" s="899"/>
      <c r="LAQ54" s="899"/>
      <c r="LAR54" s="899"/>
      <c r="LAS54" s="899"/>
      <c r="LAT54" s="899"/>
      <c r="LAU54" s="899"/>
      <c r="LAV54" s="899"/>
      <c r="LAW54" s="899"/>
      <c r="LAX54" s="899"/>
      <c r="LAY54" s="899"/>
      <c r="LAZ54" s="899"/>
      <c r="LBA54" s="899"/>
      <c r="LBB54" s="899"/>
      <c r="LBC54" s="899"/>
      <c r="LBD54" s="899"/>
      <c r="LBE54" s="899"/>
      <c r="LBF54" s="899"/>
      <c r="LBG54" s="899"/>
      <c r="LBH54" s="899"/>
      <c r="LBI54" s="899"/>
      <c r="LBJ54" s="899"/>
      <c r="LBK54" s="899"/>
      <c r="LBL54" s="899"/>
      <c r="LBM54" s="899"/>
      <c r="LBN54" s="899"/>
      <c r="LBO54" s="899"/>
      <c r="LBP54" s="899"/>
      <c r="LBQ54" s="899"/>
      <c r="LBR54" s="899"/>
      <c r="LBS54" s="899"/>
      <c r="LBT54" s="899"/>
      <c r="LBU54" s="899"/>
      <c r="LBV54" s="899"/>
      <c r="LBW54" s="899"/>
      <c r="LBX54" s="899"/>
      <c r="LBY54" s="899"/>
      <c r="LBZ54" s="899"/>
      <c r="LCA54" s="899"/>
      <c r="LCB54" s="899"/>
      <c r="LCC54" s="899"/>
      <c r="LCD54" s="899"/>
      <c r="LCE54" s="899"/>
      <c r="LCF54" s="899"/>
      <c r="LCG54" s="899"/>
      <c r="LCH54" s="899"/>
      <c r="LCI54" s="899"/>
      <c r="LCJ54" s="899"/>
      <c r="LCK54" s="899"/>
      <c r="LCL54" s="899"/>
      <c r="LCM54" s="899"/>
      <c r="LCN54" s="899"/>
      <c r="LCO54" s="899"/>
      <c r="LCP54" s="899"/>
      <c r="LCQ54" s="899"/>
      <c r="LCR54" s="899"/>
      <c r="LCS54" s="899"/>
      <c r="LCT54" s="899"/>
      <c r="LCU54" s="899"/>
      <c r="LCV54" s="899"/>
      <c r="LCW54" s="899"/>
      <c r="LCX54" s="899"/>
      <c r="LCY54" s="899"/>
      <c r="LCZ54" s="899"/>
      <c r="LDA54" s="899"/>
      <c r="LDB54" s="899"/>
      <c r="LDC54" s="899"/>
      <c r="LDD54" s="899"/>
      <c r="LDE54" s="899"/>
      <c r="LDF54" s="899"/>
      <c r="LDG54" s="899"/>
      <c r="LDH54" s="899"/>
      <c r="LDI54" s="899"/>
      <c r="LDJ54" s="899"/>
      <c r="LDK54" s="899"/>
      <c r="LDL54" s="899"/>
      <c r="LDM54" s="899"/>
      <c r="LDN54" s="899"/>
      <c r="LDO54" s="899"/>
      <c r="LDP54" s="899"/>
      <c r="LDQ54" s="899"/>
      <c r="LDR54" s="899"/>
      <c r="LDS54" s="899"/>
      <c r="LDT54" s="899"/>
      <c r="LDU54" s="899"/>
      <c r="LDV54" s="899"/>
      <c r="LDW54" s="899"/>
      <c r="LDX54" s="899"/>
      <c r="LDY54" s="899"/>
      <c r="LDZ54" s="899"/>
      <c r="LEA54" s="899"/>
      <c r="LEB54" s="899"/>
      <c r="LEC54" s="899"/>
      <c r="LED54" s="899"/>
      <c r="LEE54" s="899"/>
      <c r="LEF54" s="899"/>
      <c r="LEG54" s="899"/>
      <c r="LEH54" s="899"/>
      <c r="LEI54" s="899"/>
      <c r="LEJ54" s="899"/>
      <c r="LEK54" s="899"/>
      <c r="LEL54" s="899"/>
      <c r="LEM54" s="899"/>
      <c r="LEN54" s="899"/>
      <c r="LEO54" s="899"/>
      <c r="LEP54" s="899"/>
      <c r="LEQ54" s="899"/>
      <c r="LER54" s="899"/>
      <c r="LES54" s="899"/>
      <c r="LET54" s="899"/>
      <c r="LEU54" s="899"/>
      <c r="LEV54" s="899"/>
      <c r="LEW54" s="899"/>
      <c r="LEX54" s="899"/>
      <c r="LEY54" s="899"/>
      <c r="LEZ54" s="899"/>
      <c r="LFA54" s="899"/>
      <c r="LFB54" s="899"/>
      <c r="LFC54" s="899"/>
      <c r="LFD54" s="899"/>
      <c r="LFE54" s="899"/>
      <c r="LFF54" s="899"/>
      <c r="LFG54" s="899"/>
      <c r="LFH54" s="899"/>
      <c r="LFI54" s="899"/>
      <c r="LFJ54" s="899"/>
      <c r="LFK54" s="899"/>
      <c r="LFL54" s="899"/>
      <c r="LFM54" s="899"/>
      <c r="LFN54" s="899"/>
      <c r="LFO54" s="899"/>
      <c r="LFP54" s="899"/>
      <c r="LFQ54" s="899"/>
      <c r="LFR54" s="899"/>
      <c r="LFS54" s="899"/>
      <c r="LFT54" s="899"/>
      <c r="LFU54" s="899"/>
      <c r="LFV54" s="899"/>
      <c r="LFW54" s="899"/>
      <c r="LFX54" s="899"/>
      <c r="LFY54" s="899"/>
      <c r="LFZ54" s="899"/>
      <c r="LGA54" s="899"/>
      <c r="LGB54" s="899"/>
      <c r="LGC54" s="899"/>
      <c r="LGD54" s="899"/>
      <c r="LGE54" s="899"/>
      <c r="LGF54" s="899"/>
      <c r="LGG54" s="899"/>
      <c r="LGH54" s="899"/>
      <c r="LGI54" s="899"/>
      <c r="LGJ54" s="899"/>
      <c r="LGK54" s="899"/>
      <c r="LGL54" s="899"/>
      <c r="LGM54" s="899"/>
      <c r="LGN54" s="899"/>
      <c r="LGO54" s="899"/>
      <c r="LGP54" s="899"/>
      <c r="LGQ54" s="899"/>
      <c r="LGR54" s="899"/>
      <c r="LGS54" s="899"/>
      <c r="LGT54" s="899"/>
      <c r="LGU54" s="899"/>
      <c r="LGV54" s="899"/>
      <c r="LGW54" s="899"/>
      <c r="LGX54" s="899"/>
      <c r="LGY54" s="899"/>
      <c r="LGZ54" s="899"/>
      <c r="LHA54" s="899"/>
      <c r="LHB54" s="899"/>
      <c r="LHC54" s="899"/>
      <c r="LHD54" s="899"/>
      <c r="LHE54" s="899"/>
      <c r="LHF54" s="899"/>
      <c r="LHG54" s="899"/>
      <c r="LHH54" s="899"/>
      <c r="LHI54" s="899"/>
      <c r="LHJ54" s="899"/>
      <c r="LHK54" s="899"/>
      <c r="LHL54" s="899"/>
      <c r="LHM54" s="899"/>
      <c r="LHN54" s="899"/>
      <c r="LHO54" s="899"/>
      <c r="LHP54" s="899"/>
      <c r="LHQ54" s="899"/>
      <c r="LHR54" s="899"/>
      <c r="LHS54" s="899"/>
      <c r="LHT54" s="899"/>
      <c r="LHU54" s="899"/>
      <c r="LHV54" s="899"/>
      <c r="LHW54" s="899"/>
      <c r="LHX54" s="899"/>
      <c r="LHY54" s="899"/>
      <c r="LHZ54" s="899"/>
      <c r="LIA54" s="899"/>
      <c r="LIB54" s="899"/>
      <c r="LIC54" s="899"/>
      <c r="LID54" s="899"/>
      <c r="LIE54" s="899"/>
      <c r="LIF54" s="899"/>
      <c r="LIG54" s="899"/>
      <c r="LIH54" s="899"/>
      <c r="LII54" s="899"/>
      <c r="LIJ54" s="899"/>
      <c r="LIK54" s="899"/>
      <c r="LIL54" s="899"/>
      <c r="LIM54" s="899"/>
      <c r="LIN54" s="899"/>
      <c r="LIO54" s="899"/>
      <c r="LIP54" s="899"/>
      <c r="LIQ54" s="899"/>
      <c r="LIR54" s="899"/>
      <c r="LIS54" s="899"/>
      <c r="LIT54" s="899"/>
      <c r="LIU54" s="899"/>
      <c r="LIV54" s="899"/>
      <c r="LIW54" s="899"/>
      <c r="LIX54" s="899"/>
      <c r="LIY54" s="899"/>
      <c r="LIZ54" s="899"/>
      <c r="LJA54" s="899"/>
      <c r="LJB54" s="899"/>
      <c r="LJC54" s="899"/>
      <c r="LJD54" s="899"/>
      <c r="LJE54" s="899"/>
      <c r="LJF54" s="899"/>
      <c r="LJG54" s="899"/>
      <c r="LJH54" s="899"/>
      <c r="LJI54" s="899"/>
      <c r="LJJ54" s="899"/>
      <c r="LJK54" s="899"/>
      <c r="LJL54" s="899"/>
      <c r="LJM54" s="899"/>
      <c r="LJN54" s="899"/>
      <c r="LJO54" s="899"/>
      <c r="LJP54" s="899"/>
      <c r="LJQ54" s="899"/>
      <c r="LJR54" s="899"/>
      <c r="LJS54" s="899"/>
      <c r="LJT54" s="899"/>
      <c r="LJU54" s="899"/>
      <c r="LJV54" s="899"/>
      <c r="LJW54" s="899"/>
      <c r="LJX54" s="899"/>
      <c r="LJY54" s="899"/>
      <c r="LJZ54" s="899"/>
      <c r="LKA54" s="899"/>
      <c r="LKB54" s="899"/>
      <c r="LKC54" s="899"/>
      <c r="LKD54" s="899"/>
      <c r="LKE54" s="899"/>
      <c r="LKF54" s="899"/>
      <c r="LKG54" s="899"/>
      <c r="LKH54" s="899"/>
      <c r="LKI54" s="899"/>
      <c r="LKJ54" s="899"/>
      <c r="LKK54" s="899"/>
      <c r="LKL54" s="899"/>
      <c r="LKM54" s="899"/>
      <c r="LKN54" s="899"/>
      <c r="LKO54" s="899"/>
      <c r="LKP54" s="899"/>
      <c r="LKQ54" s="899"/>
      <c r="LKR54" s="899"/>
      <c r="LKS54" s="899"/>
      <c r="LKT54" s="899"/>
      <c r="LKU54" s="899"/>
      <c r="LKV54" s="899"/>
      <c r="LKW54" s="899"/>
      <c r="LKX54" s="899"/>
      <c r="LKY54" s="899"/>
      <c r="LKZ54" s="899"/>
      <c r="LLA54" s="899"/>
      <c r="LLB54" s="899"/>
      <c r="LLC54" s="899"/>
      <c r="LLD54" s="899"/>
      <c r="LLE54" s="899"/>
      <c r="LLF54" s="899"/>
      <c r="LLG54" s="899"/>
      <c r="LLH54" s="899"/>
      <c r="LLI54" s="899"/>
      <c r="LLJ54" s="899"/>
      <c r="LLK54" s="899"/>
      <c r="LLL54" s="899"/>
      <c r="LLM54" s="899"/>
      <c r="LLN54" s="899"/>
      <c r="LLO54" s="899"/>
      <c r="LLP54" s="899"/>
      <c r="LLQ54" s="899"/>
      <c r="LLR54" s="899"/>
      <c r="LLS54" s="899"/>
      <c r="LLT54" s="899"/>
      <c r="LLU54" s="899"/>
      <c r="LLV54" s="899"/>
      <c r="LLW54" s="899"/>
      <c r="LLX54" s="899"/>
      <c r="LLY54" s="899"/>
      <c r="LLZ54" s="899"/>
      <c r="LMA54" s="899"/>
      <c r="LMB54" s="899"/>
      <c r="LMC54" s="899"/>
      <c r="LMD54" s="899"/>
      <c r="LME54" s="899"/>
      <c r="LMF54" s="899"/>
      <c r="LMG54" s="899"/>
      <c r="LMH54" s="899"/>
      <c r="LMI54" s="899"/>
      <c r="LMJ54" s="899"/>
      <c r="LMK54" s="899"/>
      <c r="LML54" s="899"/>
      <c r="LMM54" s="899"/>
      <c r="LMN54" s="899"/>
      <c r="LMO54" s="899"/>
      <c r="LMP54" s="899"/>
      <c r="LMQ54" s="899"/>
      <c r="LMR54" s="899"/>
      <c r="LMS54" s="899"/>
      <c r="LMT54" s="899"/>
      <c r="LMU54" s="899"/>
      <c r="LMV54" s="899"/>
      <c r="LMW54" s="899"/>
      <c r="LMX54" s="899"/>
      <c r="LMY54" s="899"/>
      <c r="LMZ54" s="899"/>
      <c r="LNA54" s="899"/>
      <c r="LNB54" s="899"/>
      <c r="LNC54" s="899"/>
      <c r="LND54" s="899"/>
      <c r="LNE54" s="899"/>
      <c r="LNF54" s="899"/>
      <c r="LNG54" s="899"/>
      <c r="LNH54" s="899"/>
      <c r="LNI54" s="899"/>
      <c r="LNJ54" s="899"/>
      <c r="LNK54" s="899"/>
      <c r="LNL54" s="899"/>
      <c r="LNM54" s="899"/>
      <c r="LNN54" s="899"/>
      <c r="LNO54" s="899"/>
      <c r="LNP54" s="899"/>
      <c r="LNQ54" s="899"/>
      <c r="LNR54" s="899"/>
      <c r="LNS54" s="899"/>
      <c r="LNT54" s="899"/>
      <c r="LNU54" s="899"/>
      <c r="LNV54" s="899"/>
      <c r="LNW54" s="899"/>
      <c r="LNX54" s="899"/>
      <c r="LNY54" s="899"/>
      <c r="LNZ54" s="899"/>
      <c r="LOA54" s="899"/>
      <c r="LOB54" s="899"/>
      <c r="LOC54" s="899"/>
      <c r="LOD54" s="899"/>
      <c r="LOE54" s="899"/>
      <c r="LOF54" s="899"/>
      <c r="LOG54" s="899"/>
      <c r="LOH54" s="899"/>
      <c r="LOI54" s="899"/>
      <c r="LOJ54" s="899"/>
      <c r="LOK54" s="899"/>
      <c r="LOL54" s="899"/>
      <c r="LOM54" s="899"/>
      <c r="LON54" s="899"/>
      <c r="LOO54" s="899"/>
      <c r="LOP54" s="899"/>
      <c r="LOQ54" s="899"/>
      <c r="LOR54" s="899"/>
      <c r="LOS54" s="899"/>
      <c r="LOT54" s="899"/>
      <c r="LOU54" s="899"/>
      <c r="LOV54" s="899"/>
      <c r="LOW54" s="899"/>
      <c r="LOX54" s="899"/>
      <c r="LOY54" s="899"/>
      <c r="LOZ54" s="899"/>
      <c r="LPA54" s="899"/>
      <c r="LPB54" s="899"/>
      <c r="LPC54" s="899"/>
      <c r="LPD54" s="899"/>
      <c r="LPE54" s="899"/>
      <c r="LPF54" s="899"/>
      <c r="LPG54" s="899"/>
      <c r="LPH54" s="899"/>
      <c r="LPI54" s="899"/>
      <c r="LPJ54" s="899"/>
      <c r="LPK54" s="899"/>
      <c r="LPL54" s="899"/>
      <c r="LPM54" s="899"/>
      <c r="LPN54" s="899"/>
      <c r="LPO54" s="899"/>
      <c r="LPP54" s="899"/>
      <c r="LPQ54" s="899"/>
      <c r="LPR54" s="899"/>
      <c r="LPS54" s="899"/>
      <c r="LPT54" s="899"/>
      <c r="LPU54" s="899"/>
      <c r="LPV54" s="899"/>
      <c r="LPW54" s="899"/>
      <c r="LPX54" s="899"/>
      <c r="LPY54" s="899"/>
      <c r="LPZ54" s="899"/>
      <c r="LQA54" s="899"/>
      <c r="LQB54" s="899"/>
      <c r="LQC54" s="899"/>
      <c r="LQD54" s="899"/>
      <c r="LQE54" s="899"/>
      <c r="LQF54" s="899"/>
      <c r="LQG54" s="899"/>
      <c r="LQH54" s="899"/>
      <c r="LQI54" s="899"/>
      <c r="LQJ54" s="899"/>
      <c r="LQK54" s="899"/>
      <c r="LQL54" s="899"/>
      <c r="LQM54" s="899"/>
      <c r="LQN54" s="899"/>
      <c r="LQO54" s="899"/>
      <c r="LQP54" s="899"/>
      <c r="LQQ54" s="899"/>
      <c r="LQR54" s="899"/>
      <c r="LQS54" s="899"/>
      <c r="LQT54" s="899"/>
      <c r="LQU54" s="899"/>
      <c r="LQV54" s="899"/>
      <c r="LQW54" s="899"/>
      <c r="LQX54" s="899"/>
      <c r="LQY54" s="899"/>
      <c r="LQZ54" s="899"/>
      <c r="LRA54" s="899"/>
      <c r="LRB54" s="899"/>
      <c r="LRC54" s="899"/>
      <c r="LRD54" s="899"/>
      <c r="LRE54" s="899"/>
      <c r="LRF54" s="899"/>
      <c r="LRG54" s="899"/>
      <c r="LRH54" s="899"/>
      <c r="LRI54" s="899"/>
      <c r="LRJ54" s="899"/>
      <c r="LRK54" s="899"/>
      <c r="LRL54" s="899"/>
      <c r="LRM54" s="899"/>
      <c r="LRN54" s="899"/>
      <c r="LRO54" s="899"/>
      <c r="LRP54" s="899"/>
      <c r="LRQ54" s="899"/>
      <c r="LRR54" s="899"/>
      <c r="LRS54" s="899"/>
      <c r="LRT54" s="899"/>
      <c r="LRU54" s="899"/>
      <c r="LRV54" s="899"/>
      <c r="LRW54" s="899"/>
      <c r="LRX54" s="899"/>
      <c r="LRY54" s="899"/>
      <c r="LRZ54" s="899"/>
      <c r="LSA54" s="899"/>
      <c r="LSB54" s="899"/>
      <c r="LSC54" s="899"/>
      <c r="LSD54" s="899"/>
      <c r="LSE54" s="899"/>
      <c r="LSF54" s="899"/>
      <c r="LSG54" s="899"/>
      <c r="LSH54" s="899"/>
      <c r="LSI54" s="899"/>
      <c r="LSJ54" s="899"/>
      <c r="LSK54" s="899"/>
      <c r="LSL54" s="899"/>
      <c r="LSM54" s="899"/>
      <c r="LSN54" s="899"/>
      <c r="LSO54" s="899"/>
      <c r="LSP54" s="899"/>
      <c r="LSQ54" s="899"/>
      <c r="LSR54" s="899"/>
      <c r="LSS54" s="899"/>
      <c r="LST54" s="899"/>
      <c r="LSU54" s="899"/>
      <c r="LSV54" s="899"/>
      <c r="LSW54" s="899"/>
      <c r="LSX54" s="899"/>
      <c r="LSY54" s="899"/>
      <c r="LSZ54" s="899"/>
      <c r="LTA54" s="899"/>
      <c r="LTB54" s="899"/>
      <c r="LTC54" s="899"/>
      <c r="LTD54" s="899"/>
      <c r="LTE54" s="899"/>
      <c r="LTF54" s="899"/>
      <c r="LTG54" s="899"/>
      <c r="LTH54" s="899"/>
      <c r="LTI54" s="899"/>
      <c r="LTJ54" s="899"/>
      <c r="LTK54" s="899"/>
      <c r="LTL54" s="899"/>
      <c r="LTM54" s="899"/>
      <c r="LTN54" s="899"/>
      <c r="LTO54" s="899"/>
      <c r="LTP54" s="899"/>
      <c r="LTQ54" s="899"/>
      <c r="LTR54" s="899"/>
      <c r="LTS54" s="899"/>
      <c r="LTT54" s="899"/>
      <c r="LTU54" s="899"/>
      <c r="LTV54" s="899"/>
      <c r="LTW54" s="899"/>
      <c r="LTX54" s="899"/>
      <c r="LTY54" s="899"/>
      <c r="LTZ54" s="899"/>
      <c r="LUA54" s="899"/>
      <c r="LUB54" s="899"/>
      <c r="LUC54" s="899"/>
      <c r="LUD54" s="899"/>
      <c r="LUE54" s="899"/>
      <c r="LUF54" s="899"/>
      <c r="LUG54" s="899"/>
      <c r="LUH54" s="899"/>
      <c r="LUI54" s="899"/>
      <c r="LUJ54" s="899"/>
      <c r="LUK54" s="899"/>
      <c r="LUL54" s="899"/>
      <c r="LUM54" s="899"/>
      <c r="LUN54" s="899"/>
      <c r="LUO54" s="899"/>
      <c r="LUP54" s="899"/>
      <c r="LUQ54" s="899"/>
      <c r="LUR54" s="899"/>
      <c r="LUS54" s="899"/>
      <c r="LUT54" s="899"/>
      <c r="LUU54" s="899"/>
      <c r="LUV54" s="899"/>
      <c r="LUW54" s="899"/>
      <c r="LUX54" s="899"/>
      <c r="LUY54" s="899"/>
      <c r="LUZ54" s="899"/>
      <c r="LVA54" s="899"/>
      <c r="LVB54" s="899"/>
      <c r="LVC54" s="899"/>
      <c r="LVD54" s="899"/>
      <c r="LVE54" s="899"/>
      <c r="LVF54" s="899"/>
      <c r="LVG54" s="899"/>
      <c r="LVH54" s="899"/>
      <c r="LVI54" s="899"/>
      <c r="LVJ54" s="899"/>
      <c r="LVK54" s="899"/>
      <c r="LVL54" s="899"/>
      <c r="LVM54" s="899"/>
      <c r="LVN54" s="899"/>
      <c r="LVO54" s="899"/>
      <c r="LVP54" s="899"/>
      <c r="LVQ54" s="899"/>
      <c r="LVR54" s="899"/>
      <c r="LVS54" s="899"/>
      <c r="LVT54" s="899"/>
      <c r="LVU54" s="899"/>
      <c r="LVV54" s="899"/>
      <c r="LVW54" s="899"/>
      <c r="LVX54" s="899"/>
      <c r="LVY54" s="899"/>
      <c r="LVZ54" s="899"/>
      <c r="LWA54" s="899"/>
      <c r="LWB54" s="899"/>
      <c r="LWC54" s="899"/>
      <c r="LWD54" s="899"/>
      <c r="LWE54" s="899"/>
      <c r="LWF54" s="899"/>
      <c r="LWG54" s="899"/>
      <c r="LWH54" s="899"/>
      <c r="LWI54" s="899"/>
      <c r="LWJ54" s="899"/>
      <c r="LWK54" s="899"/>
      <c r="LWL54" s="899"/>
      <c r="LWM54" s="899"/>
      <c r="LWN54" s="899"/>
      <c r="LWO54" s="899"/>
      <c r="LWP54" s="899"/>
      <c r="LWQ54" s="899"/>
      <c r="LWR54" s="899"/>
      <c r="LWS54" s="899"/>
      <c r="LWT54" s="899"/>
      <c r="LWU54" s="899"/>
      <c r="LWV54" s="899"/>
      <c r="LWW54" s="899"/>
      <c r="LWX54" s="899"/>
      <c r="LWY54" s="899"/>
      <c r="LWZ54" s="899"/>
      <c r="LXA54" s="899"/>
      <c r="LXB54" s="899"/>
      <c r="LXC54" s="899"/>
      <c r="LXD54" s="899"/>
      <c r="LXE54" s="899"/>
      <c r="LXF54" s="899"/>
      <c r="LXG54" s="899"/>
      <c r="LXH54" s="899"/>
      <c r="LXI54" s="899"/>
      <c r="LXJ54" s="899"/>
      <c r="LXK54" s="899"/>
      <c r="LXL54" s="899"/>
      <c r="LXM54" s="899"/>
      <c r="LXN54" s="899"/>
      <c r="LXO54" s="899"/>
      <c r="LXP54" s="899"/>
      <c r="LXQ54" s="899"/>
      <c r="LXR54" s="899"/>
      <c r="LXS54" s="899"/>
      <c r="LXT54" s="899"/>
      <c r="LXU54" s="899"/>
      <c r="LXV54" s="899"/>
      <c r="LXW54" s="899"/>
      <c r="LXX54" s="899"/>
      <c r="LXY54" s="899"/>
      <c r="LXZ54" s="899"/>
      <c r="LYA54" s="899"/>
      <c r="LYB54" s="899"/>
      <c r="LYC54" s="899"/>
      <c r="LYD54" s="899"/>
      <c r="LYE54" s="899"/>
      <c r="LYF54" s="899"/>
      <c r="LYG54" s="899"/>
      <c r="LYH54" s="899"/>
      <c r="LYI54" s="899"/>
      <c r="LYJ54" s="899"/>
      <c r="LYK54" s="899"/>
      <c r="LYL54" s="899"/>
      <c r="LYM54" s="899"/>
      <c r="LYN54" s="899"/>
      <c r="LYO54" s="899"/>
      <c r="LYP54" s="899"/>
      <c r="LYQ54" s="899"/>
      <c r="LYR54" s="899"/>
      <c r="LYS54" s="899"/>
      <c r="LYT54" s="899"/>
      <c r="LYU54" s="899"/>
      <c r="LYV54" s="899"/>
      <c r="LYW54" s="899"/>
      <c r="LYX54" s="899"/>
      <c r="LYY54" s="899"/>
      <c r="LYZ54" s="899"/>
      <c r="LZA54" s="899"/>
      <c r="LZB54" s="899"/>
      <c r="LZC54" s="899"/>
      <c r="LZD54" s="899"/>
      <c r="LZE54" s="899"/>
      <c r="LZF54" s="899"/>
      <c r="LZG54" s="899"/>
      <c r="LZH54" s="899"/>
      <c r="LZI54" s="899"/>
      <c r="LZJ54" s="899"/>
      <c r="LZK54" s="899"/>
      <c r="LZL54" s="899"/>
      <c r="LZM54" s="899"/>
      <c r="LZN54" s="899"/>
      <c r="LZO54" s="899"/>
      <c r="LZP54" s="899"/>
      <c r="LZQ54" s="899"/>
      <c r="LZR54" s="899"/>
      <c r="LZS54" s="899"/>
      <c r="LZT54" s="899"/>
      <c r="LZU54" s="899"/>
      <c r="LZV54" s="899"/>
      <c r="LZW54" s="899"/>
      <c r="LZX54" s="899"/>
      <c r="LZY54" s="899"/>
      <c r="LZZ54" s="899"/>
      <c r="MAA54" s="899"/>
      <c r="MAB54" s="899"/>
      <c r="MAC54" s="899"/>
      <c r="MAD54" s="899"/>
      <c r="MAE54" s="899"/>
      <c r="MAF54" s="899"/>
      <c r="MAG54" s="899"/>
      <c r="MAH54" s="899"/>
      <c r="MAI54" s="899"/>
      <c r="MAJ54" s="899"/>
      <c r="MAK54" s="899"/>
      <c r="MAL54" s="899"/>
      <c r="MAM54" s="899"/>
      <c r="MAN54" s="899"/>
      <c r="MAO54" s="899"/>
      <c r="MAP54" s="899"/>
      <c r="MAQ54" s="899"/>
      <c r="MAR54" s="899"/>
      <c r="MAS54" s="899"/>
      <c r="MAT54" s="899"/>
      <c r="MAU54" s="899"/>
      <c r="MAV54" s="899"/>
      <c r="MAW54" s="899"/>
      <c r="MAX54" s="899"/>
      <c r="MAY54" s="899"/>
      <c r="MAZ54" s="899"/>
      <c r="MBA54" s="899"/>
      <c r="MBB54" s="899"/>
      <c r="MBC54" s="899"/>
      <c r="MBD54" s="899"/>
      <c r="MBE54" s="899"/>
      <c r="MBF54" s="899"/>
      <c r="MBG54" s="899"/>
      <c r="MBH54" s="899"/>
      <c r="MBI54" s="899"/>
      <c r="MBJ54" s="899"/>
      <c r="MBK54" s="899"/>
      <c r="MBL54" s="899"/>
      <c r="MBM54" s="899"/>
      <c r="MBN54" s="899"/>
      <c r="MBO54" s="899"/>
      <c r="MBP54" s="899"/>
      <c r="MBQ54" s="899"/>
      <c r="MBR54" s="899"/>
      <c r="MBS54" s="899"/>
      <c r="MBT54" s="899"/>
      <c r="MBU54" s="899"/>
      <c r="MBV54" s="899"/>
      <c r="MBW54" s="899"/>
      <c r="MBX54" s="899"/>
      <c r="MBY54" s="899"/>
      <c r="MBZ54" s="899"/>
      <c r="MCA54" s="899"/>
      <c r="MCB54" s="899"/>
      <c r="MCC54" s="899"/>
      <c r="MCD54" s="899"/>
      <c r="MCE54" s="899"/>
      <c r="MCF54" s="899"/>
      <c r="MCG54" s="899"/>
      <c r="MCH54" s="899"/>
      <c r="MCI54" s="899"/>
      <c r="MCJ54" s="899"/>
      <c r="MCK54" s="899"/>
      <c r="MCL54" s="899"/>
      <c r="MCM54" s="899"/>
      <c r="MCN54" s="899"/>
      <c r="MCO54" s="899"/>
      <c r="MCP54" s="899"/>
      <c r="MCQ54" s="899"/>
      <c r="MCR54" s="899"/>
      <c r="MCS54" s="899"/>
      <c r="MCT54" s="899"/>
      <c r="MCU54" s="899"/>
      <c r="MCV54" s="899"/>
      <c r="MCW54" s="899"/>
      <c r="MCX54" s="899"/>
      <c r="MCY54" s="899"/>
      <c r="MCZ54" s="899"/>
      <c r="MDA54" s="899"/>
      <c r="MDB54" s="899"/>
      <c r="MDC54" s="899"/>
      <c r="MDD54" s="899"/>
      <c r="MDE54" s="899"/>
      <c r="MDF54" s="899"/>
      <c r="MDG54" s="899"/>
      <c r="MDH54" s="899"/>
      <c r="MDI54" s="899"/>
      <c r="MDJ54" s="899"/>
      <c r="MDK54" s="899"/>
      <c r="MDL54" s="899"/>
      <c r="MDM54" s="899"/>
      <c r="MDN54" s="899"/>
      <c r="MDO54" s="899"/>
      <c r="MDP54" s="899"/>
      <c r="MDQ54" s="899"/>
      <c r="MDR54" s="899"/>
      <c r="MDS54" s="899"/>
      <c r="MDT54" s="899"/>
      <c r="MDU54" s="899"/>
      <c r="MDV54" s="899"/>
      <c r="MDW54" s="899"/>
      <c r="MDX54" s="899"/>
      <c r="MDY54" s="899"/>
      <c r="MDZ54" s="899"/>
      <c r="MEA54" s="899"/>
      <c r="MEB54" s="899"/>
      <c r="MEC54" s="899"/>
      <c r="MED54" s="899"/>
      <c r="MEE54" s="899"/>
      <c r="MEF54" s="899"/>
      <c r="MEG54" s="899"/>
      <c r="MEH54" s="899"/>
      <c r="MEI54" s="899"/>
      <c r="MEJ54" s="899"/>
      <c r="MEK54" s="899"/>
      <c r="MEL54" s="899"/>
      <c r="MEM54" s="899"/>
      <c r="MEN54" s="899"/>
      <c r="MEO54" s="899"/>
      <c r="MEP54" s="899"/>
      <c r="MEQ54" s="899"/>
      <c r="MER54" s="899"/>
      <c r="MES54" s="899"/>
      <c r="MET54" s="899"/>
      <c r="MEU54" s="899"/>
      <c r="MEV54" s="899"/>
      <c r="MEW54" s="899"/>
      <c r="MEX54" s="899"/>
      <c r="MEY54" s="899"/>
      <c r="MEZ54" s="899"/>
      <c r="MFA54" s="899"/>
      <c r="MFB54" s="899"/>
      <c r="MFC54" s="899"/>
      <c r="MFD54" s="899"/>
      <c r="MFE54" s="899"/>
      <c r="MFF54" s="899"/>
      <c r="MFG54" s="899"/>
      <c r="MFH54" s="899"/>
      <c r="MFI54" s="899"/>
      <c r="MFJ54" s="899"/>
      <c r="MFK54" s="899"/>
      <c r="MFL54" s="899"/>
      <c r="MFM54" s="899"/>
      <c r="MFN54" s="899"/>
      <c r="MFO54" s="899"/>
      <c r="MFP54" s="899"/>
      <c r="MFQ54" s="899"/>
      <c r="MFR54" s="899"/>
      <c r="MFS54" s="899"/>
      <c r="MFT54" s="899"/>
      <c r="MFU54" s="899"/>
      <c r="MFV54" s="899"/>
      <c r="MFW54" s="899"/>
      <c r="MFX54" s="899"/>
      <c r="MFY54" s="899"/>
      <c r="MFZ54" s="899"/>
      <c r="MGA54" s="899"/>
      <c r="MGB54" s="899"/>
      <c r="MGC54" s="899"/>
      <c r="MGD54" s="899"/>
      <c r="MGE54" s="899"/>
      <c r="MGF54" s="899"/>
      <c r="MGG54" s="899"/>
      <c r="MGH54" s="899"/>
      <c r="MGI54" s="899"/>
      <c r="MGJ54" s="899"/>
      <c r="MGK54" s="899"/>
      <c r="MGL54" s="899"/>
      <c r="MGM54" s="899"/>
      <c r="MGN54" s="899"/>
      <c r="MGO54" s="899"/>
      <c r="MGP54" s="899"/>
      <c r="MGQ54" s="899"/>
      <c r="MGR54" s="899"/>
      <c r="MGS54" s="899"/>
      <c r="MGT54" s="899"/>
      <c r="MGU54" s="899"/>
      <c r="MGV54" s="899"/>
      <c r="MGW54" s="899"/>
      <c r="MGX54" s="899"/>
      <c r="MGY54" s="899"/>
      <c r="MGZ54" s="899"/>
      <c r="MHA54" s="899"/>
      <c r="MHB54" s="899"/>
      <c r="MHC54" s="899"/>
      <c r="MHD54" s="899"/>
      <c r="MHE54" s="899"/>
      <c r="MHF54" s="899"/>
      <c r="MHG54" s="899"/>
      <c r="MHH54" s="899"/>
      <c r="MHI54" s="899"/>
      <c r="MHJ54" s="899"/>
      <c r="MHK54" s="899"/>
      <c r="MHL54" s="899"/>
      <c r="MHM54" s="899"/>
      <c r="MHN54" s="899"/>
      <c r="MHO54" s="899"/>
      <c r="MHP54" s="899"/>
      <c r="MHQ54" s="899"/>
      <c r="MHR54" s="899"/>
      <c r="MHS54" s="899"/>
      <c r="MHT54" s="899"/>
      <c r="MHU54" s="899"/>
      <c r="MHV54" s="899"/>
      <c r="MHW54" s="899"/>
      <c r="MHX54" s="899"/>
      <c r="MHY54" s="899"/>
      <c r="MHZ54" s="899"/>
      <c r="MIA54" s="899"/>
      <c r="MIB54" s="899"/>
      <c r="MIC54" s="899"/>
      <c r="MID54" s="899"/>
      <c r="MIE54" s="899"/>
      <c r="MIF54" s="899"/>
      <c r="MIG54" s="899"/>
      <c r="MIH54" s="899"/>
      <c r="MII54" s="899"/>
      <c r="MIJ54" s="899"/>
      <c r="MIK54" s="899"/>
      <c r="MIL54" s="899"/>
      <c r="MIM54" s="899"/>
      <c r="MIN54" s="899"/>
      <c r="MIO54" s="899"/>
      <c r="MIP54" s="899"/>
      <c r="MIQ54" s="899"/>
      <c r="MIR54" s="899"/>
      <c r="MIS54" s="899"/>
      <c r="MIT54" s="899"/>
      <c r="MIU54" s="899"/>
      <c r="MIV54" s="899"/>
      <c r="MIW54" s="899"/>
      <c r="MIX54" s="899"/>
      <c r="MIY54" s="899"/>
      <c r="MIZ54" s="899"/>
      <c r="MJA54" s="899"/>
      <c r="MJB54" s="899"/>
      <c r="MJC54" s="899"/>
      <c r="MJD54" s="899"/>
      <c r="MJE54" s="899"/>
      <c r="MJF54" s="899"/>
      <c r="MJG54" s="899"/>
      <c r="MJH54" s="899"/>
      <c r="MJI54" s="899"/>
      <c r="MJJ54" s="899"/>
      <c r="MJK54" s="899"/>
      <c r="MJL54" s="899"/>
      <c r="MJM54" s="899"/>
      <c r="MJN54" s="899"/>
      <c r="MJO54" s="899"/>
      <c r="MJP54" s="899"/>
      <c r="MJQ54" s="899"/>
      <c r="MJR54" s="899"/>
      <c r="MJS54" s="899"/>
      <c r="MJT54" s="899"/>
      <c r="MJU54" s="899"/>
      <c r="MJV54" s="899"/>
      <c r="MJW54" s="899"/>
      <c r="MJX54" s="899"/>
      <c r="MJY54" s="899"/>
      <c r="MJZ54" s="899"/>
      <c r="MKA54" s="899"/>
      <c r="MKB54" s="899"/>
      <c r="MKC54" s="899"/>
      <c r="MKD54" s="899"/>
      <c r="MKE54" s="899"/>
      <c r="MKF54" s="899"/>
      <c r="MKG54" s="899"/>
      <c r="MKH54" s="899"/>
      <c r="MKI54" s="899"/>
      <c r="MKJ54" s="899"/>
      <c r="MKK54" s="899"/>
      <c r="MKL54" s="899"/>
      <c r="MKM54" s="899"/>
      <c r="MKN54" s="899"/>
      <c r="MKO54" s="899"/>
      <c r="MKP54" s="899"/>
      <c r="MKQ54" s="899"/>
      <c r="MKR54" s="899"/>
      <c r="MKS54" s="899"/>
      <c r="MKT54" s="899"/>
      <c r="MKU54" s="899"/>
      <c r="MKV54" s="899"/>
      <c r="MKW54" s="899"/>
      <c r="MKX54" s="899"/>
      <c r="MKY54" s="899"/>
      <c r="MKZ54" s="899"/>
      <c r="MLA54" s="899"/>
      <c r="MLB54" s="899"/>
      <c r="MLC54" s="899"/>
      <c r="MLD54" s="899"/>
      <c r="MLE54" s="899"/>
      <c r="MLF54" s="899"/>
      <c r="MLG54" s="899"/>
      <c r="MLH54" s="899"/>
      <c r="MLI54" s="899"/>
      <c r="MLJ54" s="899"/>
      <c r="MLK54" s="899"/>
      <c r="MLL54" s="899"/>
      <c r="MLM54" s="899"/>
      <c r="MLN54" s="899"/>
      <c r="MLO54" s="899"/>
      <c r="MLP54" s="899"/>
      <c r="MLQ54" s="899"/>
      <c r="MLR54" s="899"/>
      <c r="MLS54" s="899"/>
      <c r="MLT54" s="899"/>
      <c r="MLU54" s="899"/>
      <c r="MLV54" s="899"/>
      <c r="MLW54" s="899"/>
      <c r="MLX54" s="899"/>
      <c r="MLY54" s="899"/>
      <c r="MLZ54" s="899"/>
      <c r="MMA54" s="899"/>
      <c r="MMB54" s="899"/>
      <c r="MMC54" s="899"/>
      <c r="MMD54" s="899"/>
      <c r="MME54" s="899"/>
      <c r="MMF54" s="899"/>
      <c r="MMG54" s="899"/>
      <c r="MMH54" s="899"/>
      <c r="MMI54" s="899"/>
      <c r="MMJ54" s="899"/>
      <c r="MMK54" s="899"/>
      <c r="MML54" s="899"/>
      <c r="MMM54" s="899"/>
      <c r="MMN54" s="899"/>
      <c r="MMO54" s="899"/>
      <c r="MMP54" s="899"/>
      <c r="MMQ54" s="899"/>
      <c r="MMR54" s="899"/>
      <c r="MMS54" s="899"/>
      <c r="MMT54" s="899"/>
      <c r="MMU54" s="899"/>
      <c r="MMV54" s="899"/>
      <c r="MMW54" s="899"/>
      <c r="MMX54" s="899"/>
      <c r="MMY54" s="899"/>
      <c r="MMZ54" s="899"/>
      <c r="MNA54" s="899"/>
      <c r="MNB54" s="899"/>
      <c r="MNC54" s="899"/>
      <c r="MND54" s="899"/>
      <c r="MNE54" s="899"/>
      <c r="MNF54" s="899"/>
      <c r="MNG54" s="899"/>
      <c r="MNH54" s="899"/>
      <c r="MNI54" s="899"/>
      <c r="MNJ54" s="899"/>
      <c r="MNK54" s="899"/>
      <c r="MNL54" s="899"/>
      <c r="MNM54" s="899"/>
      <c r="MNN54" s="899"/>
      <c r="MNO54" s="899"/>
      <c r="MNP54" s="899"/>
      <c r="MNQ54" s="899"/>
      <c r="MNR54" s="899"/>
      <c r="MNS54" s="899"/>
      <c r="MNT54" s="899"/>
      <c r="MNU54" s="899"/>
      <c r="MNV54" s="899"/>
      <c r="MNW54" s="899"/>
      <c r="MNX54" s="899"/>
      <c r="MNY54" s="899"/>
      <c r="MNZ54" s="899"/>
      <c r="MOA54" s="899"/>
      <c r="MOB54" s="899"/>
      <c r="MOC54" s="899"/>
      <c r="MOD54" s="899"/>
      <c r="MOE54" s="899"/>
      <c r="MOF54" s="899"/>
      <c r="MOG54" s="899"/>
      <c r="MOH54" s="899"/>
      <c r="MOI54" s="899"/>
      <c r="MOJ54" s="899"/>
      <c r="MOK54" s="899"/>
      <c r="MOL54" s="899"/>
      <c r="MOM54" s="899"/>
      <c r="MON54" s="899"/>
      <c r="MOO54" s="899"/>
      <c r="MOP54" s="899"/>
      <c r="MOQ54" s="899"/>
      <c r="MOR54" s="899"/>
      <c r="MOS54" s="899"/>
      <c r="MOT54" s="899"/>
      <c r="MOU54" s="899"/>
      <c r="MOV54" s="899"/>
      <c r="MOW54" s="899"/>
      <c r="MOX54" s="899"/>
      <c r="MOY54" s="899"/>
      <c r="MOZ54" s="899"/>
      <c r="MPA54" s="899"/>
      <c r="MPB54" s="899"/>
      <c r="MPC54" s="899"/>
      <c r="MPD54" s="899"/>
      <c r="MPE54" s="899"/>
      <c r="MPF54" s="899"/>
      <c r="MPG54" s="899"/>
      <c r="MPH54" s="899"/>
      <c r="MPI54" s="899"/>
      <c r="MPJ54" s="899"/>
      <c r="MPK54" s="899"/>
      <c r="MPL54" s="899"/>
      <c r="MPM54" s="899"/>
      <c r="MPN54" s="899"/>
      <c r="MPO54" s="899"/>
      <c r="MPP54" s="899"/>
      <c r="MPQ54" s="899"/>
      <c r="MPR54" s="899"/>
      <c r="MPS54" s="899"/>
      <c r="MPT54" s="899"/>
      <c r="MPU54" s="899"/>
      <c r="MPV54" s="899"/>
      <c r="MPW54" s="899"/>
      <c r="MPX54" s="899"/>
      <c r="MPY54" s="899"/>
      <c r="MPZ54" s="899"/>
      <c r="MQA54" s="899"/>
      <c r="MQB54" s="899"/>
      <c r="MQC54" s="899"/>
      <c r="MQD54" s="899"/>
      <c r="MQE54" s="899"/>
      <c r="MQF54" s="899"/>
      <c r="MQG54" s="899"/>
      <c r="MQH54" s="899"/>
      <c r="MQI54" s="899"/>
      <c r="MQJ54" s="899"/>
      <c r="MQK54" s="899"/>
      <c r="MQL54" s="899"/>
      <c r="MQM54" s="899"/>
      <c r="MQN54" s="899"/>
      <c r="MQO54" s="899"/>
      <c r="MQP54" s="899"/>
      <c r="MQQ54" s="899"/>
      <c r="MQR54" s="899"/>
      <c r="MQS54" s="899"/>
      <c r="MQT54" s="899"/>
      <c r="MQU54" s="899"/>
      <c r="MQV54" s="899"/>
      <c r="MQW54" s="899"/>
      <c r="MQX54" s="899"/>
      <c r="MQY54" s="899"/>
      <c r="MQZ54" s="899"/>
      <c r="MRA54" s="899"/>
      <c r="MRB54" s="899"/>
      <c r="MRC54" s="899"/>
      <c r="MRD54" s="899"/>
      <c r="MRE54" s="899"/>
      <c r="MRF54" s="899"/>
      <c r="MRG54" s="899"/>
      <c r="MRH54" s="899"/>
      <c r="MRI54" s="899"/>
      <c r="MRJ54" s="899"/>
      <c r="MRK54" s="899"/>
      <c r="MRL54" s="899"/>
      <c r="MRM54" s="899"/>
      <c r="MRN54" s="899"/>
      <c r="MRO54" s="899"/>
      <c r="MRP54" s="899"/>
      <c r="MRQ54" s="899"/>
      <c r="MRR54" s="899"/>
      <c r="MRS54" s="899"/>
      <c r="MRT54" s="899"/>
      <c r="MRU54" s="899"/>
      <c r="MRV54" s="899"/>
      <c r="MRW54" s="899"/>
      <c r="MRX54" s="899"/>
      <c r="MRY54" s="899"/>
      <c r="MRZ54" s="899"/>
      <c r="MSA54" s="899"/>
      <c r="MSB54" s="899"/>
      <c r="MSC54" s="899"/>
      <c r="MSD54" s="899"/>
      <c r="MSE54" s="899"/>
      <c r="MSF54" s="899"/>
      <c r="MSG54" s="899"/>
      <c r="MSH54" s="899"/>
      <c r="MSI54" s="899"/>
      <c r="MSJ54" s="899"/>
      <c r="MSK54" s="899"/>
      <c r="MSL54" s="899"/>
      <c r="MSM54" s="899"/>
      <c r="MSN54" s="899"/>
      <c r="MSO54" s="899"/>
      <c r="MSP54" s="899"/>
      <c r="MSQ54" s="899"/>
      <c r="MSR54" s="899"/>
      <c r="MSS54" s="899"/>
      <c r="MST54" s="899"/>
      <c r="MSU54" s="899"/>
      <c r="MSV54" s="899"/>
      <c r="MSW54" s="899"/>
      <c r="MSX54" s="899"/>
      <c r="MSY54" s="899"/>
      <c r="MSZ54" s="899"/>
      <c r="MTA54" s="899"/>
      <c r="MTB54" s="899"/>
      <c r="MTC54" s="899"/>
      <c r="MTD54" s="899"/>
      <c r="MTE54" s="899"/>
      <c r="MTF54" s="899"/>
      <c r="MTG54" s="899"/>
      <c r="MTH54" s="899"/>
      <c r="MTI54" s="899"/>
      <c r="MTJ54" s="899"/>
      <c r="MTK54" s="899"/>
      <c r="MTL54" s="899"/>
      <c r="MTM54" s="899"/>
      <c r="MTN54" s="899"/>
      <c r="MTO54" s="899"/>
      <c r="MTP54" s="899"/>
      <c r="MTQ54" s="899"/>
      <c r="MTR54" s="899"/>
      <c r="MTS54" s="899"/>
      <c r="MTT54" s="899"/>
      <c r="MTU54" s="899"/>
      <c r="MTV54" s="899"/>
      <c r="MTW54" s="899"/>
      <c r="MTX54" s="899"/>
      <c r="MTY54" s="899"/>
      <c r="MTZ54" s="899"/>
      <c r="MUA54" s="899"/>
      <c r="MUB54" s="899"/>
      <c r="MUC54" s="899"/>
      <c r="MUD54" s="899"/>
      <c r="MUE54" s="899"/>
      <c r="MUF54" s="899"/>
      <c r="MUG54" s="899"/>
      <c r="MUH54" s="899"/>
      <c r="MUI54" s="899"/>
      <c r="MUJ54" s="899"/>
      <c r="MUK54" s="899"/>
      <c r="MUL54" s="899"/>
      <c r="MUM54" s="899"/>
      <c r="MUN54" s="899"/>
      <c r="MUO54" s="899"/>
      <c r="MUP54" s="899"/>
      <c r="MUQ54" s="899"/>
      <c r="MUR54" s="899"/>
      <c r="MUS54" s="899"/>
      <c r="MUT54" s="899"/>
      <c r="MUU54" s="899"/>
      <c r="MUV54" s="899"/>
      <c r="MUW54" s="899"/>
      <c r="MUX54" s="899"/>
      <c r="MUY54" s="899"/>
      <c r="MUZ54" s="899"/>
      <c r="MVA54" s="899"/>
      <c r="MVB54" s="899"/>
      <c r="MVC54" s="899"/>
      <c r="MVD54" s="899"/>
      <c r="MVE54" s="899"/>
      <c r="MVF54" s="899"/>
      <c r="MVG54" s="899"/>
      <c r="MVH54" s="899"/>
      <c r="MVI54" s="899"/>
      <c r="MVJ54" s="899"/>
      <c r="MVK54" s="899"/>
      <c r="MVL54" s="899"/>
      <c r="MVM54" s="899"/>
      <c r="MVN54" s="899"/>
      <c r="MVO54" s="899"/>
      <c r="MVP54" s="899"/>
      <c r="MVQ54" s="899"/>
      <c r="MVR54" s="899"/>
      <c r="MVS54" s="899"/>
      <c r="MVT54" s="899"/>
      <c r="MVU54" s="899"/>
      <c r="MVV54" s="899"/>
      <c r="MVW54" s="899"/>
      <c r="MVX54" s="899"/>
      <c r="MVY54" s="899"/>
      <c r="MVZ54" s="899"/>
      <c r="MWA54" s="899"/>
      <c r="MWB54" s="899"/>
      <c r="MWC54" s="899"/>
      <c r="MWD54" s="899"/>
      <c r="MWE54" s="899"/>
      <c r="MWF54" s="899"/>
      <c r="MWG54" s="899"/>
      <c r="MWH54" s="899"/>
      <c r="MWI54" s="899"/>
      <c r="MWJ54" s="899"/>
      <c r="MWK54" s="899"/>
      <c r="MWL54" s="899"/>
      <c r="MWM54" s="899"/>
      <c r="MWN54" s="899"/>
      <c r="MWO54" s="899"/>
      <c r="MWP54" s="899"/>
      <c r="MWQ54" s="899"/>
      <c r="MWR54" s="899"/>
      <c r="MWS54" s="899"/>
      <c r="MWT54" s="899"/>
      <c r="MWU54" s="899"/>
      <c r="MWV54" s="899"/>
      <c r="MWW54" s="899"/>
      <c r="MWX54" s="899"/>
      <c r="MWY54" s="899"/>
      <c r="MWZ54" s="899"/>
      <c r="MXA54" s="899"/>
      <c r="MXB54" s="899"/>
      <c r="MXC54" s="899"/>
      <c r="MXD54" s="899"/>
      <c r="MXE54" s="899"/>
      <c r="MXF54" s="899"/>
      <c r="MXG54" s="899"/>
      <c r="MXH54" s="899"/>
      <c r="MXI54" s="899"/>
      <c r="MXJ54" s="899"/>
      <c r="MXK54" s="899"/>
      <c r="MXL54" s="899"/>
      <c r="MXM54" s="899"/>
      <c r="MXN54" s="899"/>
      <c r="MXO54" s="899"/>
      <c r="MXP54" s="899"/>
      <c r="MXQ54" s="899"/>
      <c r="MXR54" s="899"/>
      <c r="MXS54" s="899"/>
      <c r="MXT54" s="899"/>
      <c r="MXU54" s="899"/>
      <c r="MXV54" s="899"/>
      <c r="MXW54" s="899"/>
      <c r="MXX54" s="899"/>
      <c r="MXY54" s="899"/>
      <c r="MXZ54" s="899"/>
      <c r="MYA54" s="899"/>
      <c r="MYB54" s="899"/>
      <c r="MYC54" s="899"/>
      <c r="MYD54" s="899"/>
      <c r="MYE54" s="899"/>
      <c r="MYF54" s="899"/>
      <c r="MYG54" s="899"/>
      <c r="MYH54" s="899"/>
      <c r="MYI54" s="899"/>
      <c r="MYJ54" s="899"/>
      <c r="MYK54" s="899"/>
      <c r="MYL54" s="899"/>
      <c r="MYM54" s="899"/>
      <c r="MYN54" s="899"/>
      <c r="MYO54" s="899"/>
      <c r="MYP54" s="899"/>
      <c r="MYQ54" s="899"/>
      <c r="MYR54" s="899"/>
      <c r="MYS54" s="899"/>
      <c r="MYT54" s="899"/>
      <c r="MYU54" s="899"/>
      <c r="MYV54" s="899"/>
      <c r="MYW54" s="899"/>
      <c r="MYX54" s="899"/>
      <c r="MYY54" s="899"/>
      <c r="MYZ54" s="899"/>
      <c r="MZA54" s="899"/>
      <c r="MZB54" s="899"/>
      <c r="MZC54" s="899"/>
      <c r="MZD54" s="899"/>
      <c r="MZE54" s="899"/>
      <c r="MZF54" s="899"/>
      <c r="MZG54" s="899"/>
      <c r="MZH54" s="899"/>
      <c r="MZI54" s="899"/>
      <c r="MZJ54" s="899"/>
      <c r="MZK54" s="899"/>
      <c r="MZL54" s="899"/>
      <c r="MZM54" s="899"/>
      <c r="MZN54" s="899"/>
      <c r="MZO54" s="899"/>
      <c r="MZP54" s="899"/>
      <c r="MZQ54" s="899"/>
      <c r="MZR54" s="899"/>
      <c r="MZS54" s="899"/>
      <c r="MZT54" s="899"/>
      <c r="MZU54" s="899"/>
      <c r="MZV54" s="899"/>
      <c r="MZW54" s="899"/>
      <c r="MZX54" s="899"/>
      <c r="MZY54" s="899"/>
      <c r="MZZ54" s="899"/>
      <c r="NAA54" s="899"/>
      <c r="NAB54" s="899"/>
      <c r="NAC54" s="899"/>
      <c r="NAD54" s="899"/>
      <c r="NAE54" s="899"/>
      <c r="NAF54" s="899"/>
      <c r="NAG54" s="899"/>
      <c r="NAH54" s="899"/>
      <c r="NAI54" s="899"/>
      <c r="NAJ54" s="899"/>
      <c r="NAK54" s="899"/>
      <c r="NAL54" s="899"/>
      <c r="NAM54" s="899"/>
      <c r="NAN54" s="899"/>
      <c r="NAO54" s="899"/>
      <c r="NAP54" s="899"/>
      <c r="NAQ54" s="899"/>
      <c r="NAR54" s="899"/>
      <c r="NAS54" s="899"/>
      <c r="NAT54" s="899"/>
      <c r="NAU54" s="899"/>
      <c r="NAV54" s="899"/>
      <c r="NAW54" s="899"/>
      <c r="NAX54" s="899"/>
      <c r="NAY54" s="899"/>
      <c r="NAZ54" s="899"/>
      <c r="NBA54" s="899"/>
      <c r="NBB54" s="899"/>
      <c r="NBC54" s="899"/>
      <c r="NBD54" s="899"/>
      <c r="NBE54" s="899"/>
      <c r="NBF54" s="899"/>
      <c r="NBG54" s="899"/>
      <c r="NBH54" s="899"/>
      <c r="NBI54" s="899"/>
      <c r="NBJ54" s="899"/>
      <c r="NBK54" s="899"/>
      <c r="NBL54" s="899"/>
      <c r="NBM54" s="899"/>
      <c r="NBN54" s="899"/>
      <c r="NBO54" s="899"/>
      <c r="NBP54" s="899"/>
      <c r="NBQ54" s="899"/>
      <c r="NBR54" s="899"/>
      <c r="NBS54" s="899"/>
      <c r="NBT54" s="899"/>
      <c r="NBU54" s="899"/>
      <c r="NBV54" s="899"/>
      <c r="NBW54" s="899"/>
      <c r="NBX54" s="899"/>
      <c r="NBY54" s="899"/>
      <c r="NBZ54" s="899"/>
      <c r="NCA54" s="899"/>
      <c r="NCB54" s="899"/>
      <c r="NCC54" s="899"/>
      <c r="NCD54" s="899"/>
      <c r="NCE54" s="899"/>
      <c r="NCF54" s="899"/>
      <c r="NCG54" s="899"/>
      <c r="NCH54" s="899"/>
      <c r="NCI54" s="899"/>
      <c r="NCJ54" s="899"/>
      <c r="NCK54" s="899"/>
      <c r="NCL54" s="899"/>
      <c r="NCM54" s="899"/>
      <c r="NCN54" s="899"/>
      <c r="NCO54" s="899"/>
      <c r="NCP54" s="899"/>
      <c r="NCQ54" s="899"/>
      <c r="NCR54" s="899"/>
      <c r="NCS54" s="899"/>
      <c r="NCT54" s="899"/>
      <c r="NCU54" s="899"/>
      <c r="NCV54" s="899"/>
      <c r="NCW54" s="899"/>
      <c r="NCX54" s="899"/>
      <c r="NCY54" s="899"/>
      <c r="NCZ54" s="899"/>
      <c r="NDA54" s="899"/>
      <c r="NDB54" s="899"/>
      <c r="NDC54" s="899"/>
      <c r="NDD54" s="899"/>
      <c r="NDE54" s="899"/>
      <c r="NDF54" s="899"/>
      <c r="NDG54" s="899"/>
      <c r="NDH54" s="899"/>
      <c r="NDI54" s="899"/>
      <c r="NDJ54" s="899"/>
      <c r="NDK54" s="899"/>
      <c r="NDL54" s="899"/>
      <c r="NDM54" s="899"/>
      <c r="NDN54" s="899"/>
      <c r="NDO54" s="899"/>
      <c r="NDP54" s="899"/>
      <c r="NDQ54" s="899"/>
      <c r="NDR54" s="899"/>
      <c r="NDS54" s="899"/>
      <c r="NDT54" s="899"/>
      <c r="NDU54" s="899"/>
      <c r="NDV54" s="899"/>
      <c r="NDW54" s="899"/>
      <c r="NDX54" s="899"/>
      <c r="NDY54" s="899"/>
      <c r="NDZ54" s="899"/>
      <c r="NEA54" s="899"/>
      <c r="NEB54" s="899"/>
      <c r="NEC54" s="899"/>
      <c r="NED54" s="899"/>
      <c r="NEE54" s="899"/>
      <c r="NEF54" s="899"/>
      <c r="NEG54" s="899"/>
      <c r="NEH54" s="899"/>
      <c r="NEI54" s="899"/>
      <c r="NEJ54" s="899"/>
      <c r="NEK54" s="899"/>
      <c r="NEL54" s="899"/>
      <c r="NEM54" s="899"/>
      <c r="NEN54" s="899"/>
      <c r="NEO54" s="899"/>
      <c r="NEP54" s="899"/>
      <c r="NEQ54" s="899"/>
      <c r="NER54" s="899"/>
      <c r="NES54" s="899"/>
      <c r="NET54" s="899"/>
      <c r="NEU54" s="899"/>
      <c r="NEV54" s="899"/>
      <c r="NEW54" s="899"/>
      <c r="NEX54" s="899"/>
      <c r="NEY54" s="899"/>
      <c r="NEZ54" s="899"/>
      <c r="NFA54" s="899"/>
      <c r="NFB54" s="899"/>
      <c r="NFC54" s="899"/>
      <c r="NFD54" s="899"/>
      <c r="NFE54" s="899"/>
      <c r="NFF54" s="899"/>
      <c r="NFG54" s="899"/>
      <c r="NFH54" s="899"/>
      <c r="NFI54" s="899"/>
      <c r="NFJ54" s="899"/>
      <c r="NFK54" s="899"/>
      <c r="NFL54" s="899"/>
      <c r="NFM54" s="899"/>
      <c r="NFN54" s="899"/>
      <c r="NFO54" s="899"/>
      <c r="NFP54" s="899"/>
      <c r="NFQ54" s="899"/>
      <c r="NFR54" s="899"/>
      <c r="NFS54" s="899"/>
      <c r="NFT54" s="899"/>
      <c r="NFU54" s="899"/>
      <c r="NFV54" s="899"/>
      <c r="NFW54" s="899"/>
      <c r="NFX54" s="899"/>
      <c r="NFY54" s="899"/>
      <c r="NFZ54" s="899"/>
      <c r="NGA54" s="899"/>
      <c r="NGB54" s="899"/>
      <c r="NGC54" s="899"/>
      <c r="NGD54" s="899"/>
      <c r="NGE54" s="899"/>
      <c r="NGF54" s="899"/>
      <c r="NGG54" s="899"/>
      <c r="NGH54" s="899"/>
      <c r="NGI54" s="899"/>
      <c r="NGJ54" s="899"/>
      <c r="NGK54" s="899"/>
      <c r="NGL54" s="899"/>
      <c r="NGM54" s="899"/>
      <c r="NGN54" s="899"/>
      <c r="NGO54" s="899"/>
      <c r="NGP54" s="899"/>
      <c r="NGQ54" s="899"/>
      <c r="NGR54" s="899"/>
      <c r="NGS54" s="899"/>
      <c r="NGT54" s="899"/>
      <c r="NGU54" s="899"/>
      <c r="NGV54" s="899"/>
      <c r="NGW54" s="899"/>
      <c r="NGX54" s="899"/>
      <c r="NGY54" s="899"/>
      <c r="NGZ54" s="899"/>
      <c r="NHA54" s="899"/>
      <c r="NHB54" s="899"/>
      <c r="NHC54" s="899"/>
      <c r="NHD54" s="899"/>
      <c r="NHE54" s="899"/>
      <c r="NHF54" s="899"/>
      <c r="NHG54" s="899"/>
      <c r="NHH54" s="899"/>
      <c r="NHI54" s="899"/>
      <c r="NHJ54" s="899"/>
      <c r="NHK54" s="899"/>
      <c r="NHL54" s="899"/>
      <c r="NHM54" s="899"/>
      <c r="NHN54" s="899"/>
      <c r="NHO54" s="899"/>
      <c r="NHP54" s="899"/>
      <c r="NHQ54" s="899"/>
      <c r="NHR54" s="899"/>
      <c r="NHS54" s="899"/>
      <c r="NHT54" s="899"/>
      <c r="NHU54" s="899"/>
      <c r="NHV54" s="899"/>
      <c r="NHW54" s="899"/>
      <c r="NHX54" s="899"/>
      <c r="NHY54" s="899"/>
      <c r="NHZ54" s="899"/>
      <c r="NIA54" s="899"/>
      <c r="NIB54" s="899"/>
      <c r="NIC54" s="899"/>
      <c r="NID54" s="899"/>
      <c r="NIE54" s="899"/>
      <c r="NIF54" s="899"/>
      <c r="NIG54" s="899"/>
      <c r="NIH54" s="899"/>
      <c r="NII54" s="899"/>
      <c r="NIJ54" s="899"/>
      <c r="NIK54" s="899"/>
      <c r="NIL54" s="899"/>
      <c r="NIM54" s="899"/>
      <c r="NIN54" s="899"/>
      <c r="NIO54" s="899"/>
      <c r="NIP54" s="899"/>
      <c r="NIQ54" s="899"/>
      <c r="NIR54" s="899"/>
      <c r="NIS54" s="899"/>
      <c r="NIT54" s="899"/>
      <c r="NIU54" s="899"/>
      <c r="NIV54" s="899"/>
      <c r="NIW54" s="899"/>
      <c r="NIX54" s="899"/>
      <c r="NIY54" s="899"/>
      <c r="NIZ54" s="899"/>
      <c r="NJA54" s="899"/>
      <c r="NJB54" s="899"/>
      <c r="NJC54" s="899"/>
      <c r="NJD54" s="899"/>
      <c r="NJE54" s="899"/>
      <c r="NJF54" s="899"/>
      <c r="NJG54" s="899"/>
      <c r="NJH54" s="899"/>
      <c r="NJI54" s="899"/>
      <c r="NJJ54" s="899"/>
      <c r="NJK54" s="899"/>
      <c r="NJL54" s="899"/>
      <c r="NJM54" s="899"/>
      <c r="NJN54" s="899"/>
      <c r="NJO54" s="899"/>
      <c r="NJP54" s="899"/>
      <c r="NJQ54" s="899"/>
      <c r="NJR54" s="899"/>
      <c r="NJS54" s="899"/>
      <c r="NJT54" s="899"/>
      <c r="NJU54" s="899"/>
      <c r="NJV54" s="899"/>
      <c r="NJW54" s="899"/>
      <c r="NJX54" s="899"/>
      <c r="NJY54" s="899"/>
      <c r="NJZ54" s="899"/>
      <c r="NKA54" s="899"/>
      <c r="NKB54" s="899"/>
      <c r="NKC54" s="899"/>
      <c r="NKD54" s="899"/>
      <c r="NKE54" s="899"/>
      <c r="NKF54" s="899"/>
      <c r="NKG54" s="899"/>
      <c r="NKH54" s="899"/>
      <c r="NKI54" s="899"/>
      <c r="NKJ54" s="899"/>
      <c r="NKK54" s="899"/>
      <c r="NKL54" s="899"/>
      <c r="NKM54" s="899"/>
      <c r="NKN54" s="899"/>
      <c r="NKO54" s="899"/>
      <c r="NKP54" s="899"/>
      <c r="NKQ54" s="899"/>
      <c r="NKR54" s="899"/>
      <c r="NKS54" s="899"/>
      <c r="NKT54" s="899"/>
      <c r="NKU54" s="899"/>
      <c r="NKV54" s="899"/>
      <c r="NKW54" s="899"/>
      <c r="NKX54" s="899"/>
      <c r="NKY54" s="899"/>
      <c r="NKZ54" s="899"/>
      <c r="NLA54" s="899"/>
      <c r="NLB54" s="899"/>
      <c r="NLC54" s="899"/>
      <c r="NLD54" s="899"/>
      <c r="NLE54" s="899"/>
      <c r="NLF54" s="899"/>
      <c r="NLG54" s="899"/>
      <c r="NLH54" s="899"/>
      <c r="NLI54" s="899"/>
      <c r="NLJ54" s="899"/>
      <c r="NLK54" s="899"/>
      <c r="NLL54" s="899"/>
      <c r="NLM54" s="899"/>
      <c r="NLN54" s="899"/>
      <c r="NLO54" s="899"/>
      <c r="NLP54" s="899"/>
      <c r="NLQ54" s="899"/>
      <c r="NLR54" s="899"/>
      <c r="NLS54" s="899"/>
      <c r="NLT54" s="899"/>
      <c r="NLU54" s="899"/>
      <c r="NLV54" s="899"/>
      <c r="NLW54" s="899"/>
      <c r="NLX54" s="899"/>
      <c r="NLY54" s="899"/>
      <c r="NLZ54" s="899"/>
      <c r="NMA54" s="899"/>
      <c r="NMB54" s="899"/>
      <c r="NMC54" s="899"/>
      <c r="NMD54" s="899"/>
      <c r="NME54" s="899"/>
      <c r="NMF54" s="899"/>
      <c r="NMG54" s="899"/>
      <c r="NMH54" s="899"/>
      <c r="NMI54" s="899"/>
      <c r="NMJ54" s="899"/>
      <c r="NMK54" s="899"/>
      <c r="NML54" s="899"/>
      <c r="NMM54" s="899"/>
      <c r="NMN54" s="899"/>
      <c r="NMO54" s="899"/>
      <c r="NMP54" s="899"/>
      <c r="NMQ54" s="899"/>
      <c r="NMR54" s="899"/>
      <c r="NMS54" s="899"/>
      <c r="NMT54" s="899"/>
      <c r="NMU54" s="899"/>
      <c r="NMV54" s="899"/>
      <c r="NMW54" s="899"/>
      <c r="NMX54" s="899"/>
      <c r="NMY54" s="899"/>
      <c r="NMZ54" s="899"/>
      <c r="NNA54" s="899"/>
      <c r="NNB54" s="899"/>
      <c r="NNC54" s="899"/>
      <c r="NND54" s="899"/>
      <c r="NNE54" s="899"/>
      <c r="NNF54" s="899"/>
      <c r="NNG54" s="899"/>
      <c r="NNH54" s="899"/>
      <c r="NNI54" s="899"/>
      <c r="NNJ54" s="899"/>
      <c r="NNK54" s="899"/>
      <c r="NNL54" s="899"/>
      <c r="NNM54" s="899"/>
      <c r="NNN54" s="899"/>
      <c r="NNO54" s="899"/>
      <c r="NNP54" s="899"/>
      <c r="NNQ54" s="899"/>
      <c r="NNR54" s="899"/>
      <c r="NNS54" s="899"/>
      <c r="NNT54" s="899"/>
      <c r="NNU54" s="899"/>
      <c r="NNV54" s="899"/>
      <c r="NNW54" s="899"/>
      <c r="NNX54" s="899"/>
      <c r="NNY54" s="899"/>
      <c r="NNZ54" s="899"/>
      <c r="NOA54" s="899"/>
      <c r="NOB54" s="899"/>
      <c r="NOC54" s="899"/>
      <c r="NOD54" s="899"/>
      <c r="NOE54" s="899"/>
      <c r="NOF54" s="899"/>
      <c r="NOG54" s="899"/>
      <c r="NOH54" s="899"/>
      <c r="NOI54" s="899"/>
      <c r="NOJ54" s="899"/>
      <c r="NOK54" s="899"/>
      <c r="NOL54" s="899"/>
      <c r="NOM54" s="899"/>
      <c r="NON54" s="899"/>
      <c r="NOO54" s="899"/>
      <c r="NOP54" s="899"/>
      <c r="NOQ54" s="899"/>
      <c r="NOR54" s="899"/>
      <c r="NOS54" s="899"/>
      <c r="NOT54" s="899"/>
      <c r="NOU54" s="899"/>
      <c r="NOV54" s="899"/>
      <c r="NOW54" s="899"/>
      <c r="NOX54" s="899"/>
      <c r="NOY54" s="899"/>
      <c r="NOZ54" s="899"/>
      <c r="NPA54" s="899"/>
      <c r="NPB54" s="899"/>
      <c r="NPC54" s="899"/>
      <c r="NPD54" s="899"/>
      <c r="NPE54" s="899"/>
      <c r="NPF54" s="899"/>
      <c r="NPG54" s="899"/>
      <c r="NPH54" s="899"/>
      <c r="NPI54" s="899"/>
      <c r="NPJ54" s="899"/>
      <c r="NPK54" s="899"/>
      <c r="NPL54" s="899"/>
      <c r="NPM54" s="899"/>
      <c r="NPN54" s="899"/>
      <c r="NPO54" s="899"/>
      <c r="NPP54" s="899"/>
      <c r="NPQ54" s="899"/>
      <c r="NPR54" s="899"/>
      <c r="NPS54" s="899"/>
      <c r="NPT54" s="899"/>
      <c r="NPU54" s="899"/>
      <c r="NPV54" s="899"/>
      <c r="NPW54" s="899"/>
      <c r="NPX54" s="899"/>
      <c r="NPY54" s="899"/>
      <c r="NPZ54" s="899"/>
      <c r="NQA54" s="899"/>
      <c r="NQB54" s="899"/>
      <c r="NQC54" s="899"/>
      <c r="NQD54" s="899"/>
      <c r="NQE54" s="899"/>
      <c r="NQF54" s="899"/>
      <c r="NQG54" s="899"/>
      <c r="NQH54" s="899"/>
      <c r="NQI54" s="899"/>
      <c r="NQJ54" s="899"/>
      <c r="NQK54" s="899"/>
      <c r="NQL54" s="899"/>
      <c r="NQM54" s="899"/>
      <c r="NQN54" s="899"/>
      <c r="NQO54" s="899"/>
      <c r="NQP54" s="899"/>
      <c r="NQQ54" s="899"/>
      <c r="NQR54" s="899"/>
      <c r="NQS54" s="899"/>
      <c r="NQT54" s="899"/>
      <c r="NQU54" s="899"/>
      <c r="NQV54" s="899"/>
      <c r="NQW54" s="899"/>
      <c r="NQX54" s="899"/>
      <c r="NQY54" s="899"/>
      <c r="NQZ54" s="899"/>
      <c r="NRA54" s="899"/>
      <c r="NRB54" s="899"/>
      <c r="NRC54" s="899"/>
      <c r="NRD54" s="899"/>
      <c r="NRE54" s="899"/>
      <c r="NRF54" s="899"/>
      <c r="NRG54" s="899"/>
      <c r="NRH54" s="899"/>
      <c r="NRI54" s="899"/>
      <c r="NRJ54" s="899"/>
      <c r="NRK54" s="899"/>
      <c r="NRL54" s="899"/>
      <c r="NRM54" s="899"/>
      <c r="NRN54" s="899"/>
      <c r="NRO54" s="899"/>
      <c r="NRP54" s="899"/>
      <c r="NRQ54" s="899"/>
      <c r="NRR54" s="899"/>
      <c r="NRS54" s="899"/>
      <c r="NRT54" s="899"/>
      <c r="NRU54" s="899"/>
      <c r="NRV54" s="899"/>
      <c r="NRW54" s="899"/>
      <c r="NRX54" s="899"/>
      <c r="NRY54" s="899"/>
      <c r="NRZ54" s="899"/>
      <c r="NSA54" s="899"/>
      <c r="NSB54" s="899"/>
      <c r="NSC54" s="899"/>
      <c r="NSD54" s="899"/>
      <c r="NSE54" s="899"/>
      <c r="NSF54" s="899"/>
      <c r="NSG54" s="899"/>
      <c r="NSH54" s="899"/>
      <c r="NSI54" s="899"/>
      <c r="NSJ54" s="899"/>
      <c r="NSK54" s="899"/>
      <c r="NSL54" s="899"/>
      <c r="NSM54" s="899"/>
      <c r="NSN54" s="899"/>
      <c r="NSO54" s="899"/>
      <c r="NSP54" s="899"/>
      <c r="NSQ54" s="899"/>
      <c r="NSR54" s="899"/>
      <c r="NSS54" s="899"/>
      <c r="NST54" s="899"/>
      <c r="NSU54" s="899"/>
      <c r="NSV54" s="899"/>
      <c r="NSW54" s="899"/>
      <c r="NSX54" s="899"/>
      <c r="NSY54" s="899"/>
      <c r="NSZ54" s="899"/>
      <c r="NTA54" s="899"/>
      <c r="NTB54" s="899"/>
      <c r="NTC54" s="899"/>
      <c r="NTD54" s="899"/>
      <c r="NTE54" s="899"/>
      <c r="NTF54" s="899"/>
      <c r="NTG54" s="899"/>
      <c r="NTH54" s="899"/>
      <c r="NTI54" s="899"/>
      <c r="NTJ54" s="899"/>
      <c r="NTK54" s="899"/>
      <c r="NTL54" s="899"/>
      <c r="NTM54" s="899"/>
      <c r="NTN54" s="899"/>
      <c r="NTO54" s="899"/>
      <c r="NTP54" s="899"/>
      <c r="NTQ54" s="899"/>
      <c r="NTR54" s="899"/>
      <c r="NTS54" s="899"/>
      <c r="NTT54" s="899"/>
      <c r="NTU54" s="899"/>
      <c r="NTV54" s="899"/>
      <c r="NTW54" s="899"/>
      <c r="NTX54" s="899"/>
      <c r="NTY54" s="899"/>
      <c r="NTZ54" s="899"/>
      <c r="NUA54" s="899"/>
      <c r="NUB54" s="899"/>
      <c r="NUC54" s="899"/>
      <c r="NUD54" s="899"/>
      <c r="NUE54" s="899"/>
      <c r="NUF54" s="899"/>
      <c r="NUG54" s="899"/>
      <c r="NUH54" s="899"/>
      <c r="NUI54" s="899"/>
      <c r="NUJ54" s="899"/>
      <c r="NUK54" s="899"/>
      <c r="NUL54" s="899"/>
      <c r="NUM54" s="899"/>
      <c r="NUN54" s="899"/>
      <c r="NUO54" s="899"/>
      <c r="NUP54" s="899"/>
      <c r="NUQ54" s="899"/>
      <c r="NUR54" s="899"/>
      <c r="NUS54" s="899"/>
      <c r="NUT54" s="899"/>
      <c r="NUU54" s="899"/>
      <c r="NUV54" s="899"/>
      <c r="NUW54" s="899"/>
      <c r="NUX54" s="899"/>
      <c r="NUY54" s="899"/>
      <c r="NUZ54" s="899"/>
      <c r="NVA54" s="899"/>
      <c r="NVB54" s="899"/>
      <c r="NVC54" s="899"/>
      <c r="NVD54" s="899"/>
      <c r="NVE54" s="899"/>
      <c r="NVF54" s="899"/>
      <c r="NVG54" s="899"/>
      <c r="NVH54" s="899"/>
      <c r="NVI54" s="899"/>
      <c r="NVJ54" s="899"/>
      <c r="NVK54" s="899"/>
      <c r="NVL54" s="899"/>
      <c r="NVM54" s="899"/>
      <c r="NVN54" s="899"/>
      <c r="NVO54" s="899"/>
      <c r="NVP54" s="899"/>
      <c r="NVQ54" s="899"/>
      <c r="NVR54" s="899"/>
      <c r="NVS54" s="899"/>
      <c r="NVT54" s="899"/>
      <c r="NVU54" s="899"/>
      <c r="NVV54" s="899"/>
      <c r="NVW54" s="899"/>
      <c r="NVX54" s="899"/>
      <c r="NVY54" s="899"/>
      <c r="NVZ54" s="899"/>
      <c r="NWA54" s="899"/>
      <c r="NWB54" s="899"/>
      <c r="NWC54" s="899"/>
      <c r="NWD54" s="899"/>
      <c r="NWE54" s="899"/>
      <c r="NWF54" s="899"/>
      <c r="NWG54" s="899"/>
      <c r="NWH54" s="899"/>
      <c r="NWI54" s="899"/>
      <c r="NWJ54" s="899"/>
      <c r="NWK54" s="899"/>
      <c r="NWL54" s="899"/>
      <c r="NWM54" s="899"/>
      <c r="NWN54" s="899"/>
      <c r="NWO54" s="899"/>
      <c r="NWP54" s="899"/>
      <c r="NWQ54" s="899"/>
      <c r="NWR54" s="899"/>
      <c r="NWS54" s="899"/>
      <c r="NWT54" s="899"/>
      <c r="NWU54" s="899"/>
      <c r="NWV54" s="899"/>
      <c r="NWW54" s="899"/>
      <c r="NWX54" s="899"/>
      <c r="NWY54" s="899"/>
      <c r="NWZ54" s="899"/>
      <c r="NXA54" s="899"/>
      <c r="NXB54" s="899"/>
      <c r="NXC54" s="899"/>
      <c r="NXD54" s="899"/>
      <c r="NXE54" s="899"/>
      <c r="NXF54" s="899"/>
      <c r="NXG54" s="899"/>
      <c r="NXH54" s="899"/>
      <c r="NXI54" s="899"/>
      <c r="NXJ54" s="899"/>
      <c r="NXK54" s="899"/>
      <c r="NXL54" s="899"/>
      <c r="NXM54" s="899"/>
      <c r="NXN54" s="899"/>
      <c r="NXO54" s="899"/>
      <c r="NXP54" s="899"/>
      <c r="NXQ54" s="899"/>
      <c r="NXR54" s="899"/>
      <c r="NXS54" s="899"/>
      <c r="NXT54" s="899"/>
      <c r="NXU54" s="899"/>
      <c r="NXV54" s="899"/>
      <c r="NXW54" s="899"/>
      <c r="NXX54" s="899"/>
      <c r="NXY54" s="899"/>
      <c r="NXZ54" s="899"/>
      <c r="NYA54" s="899"/>
      <c r="NYB54" s="899"/>
      <c r="NYC54" s="899"/>
      <c r="NYD54" s="899"/>
      <c r="NYE54" s="899"/>
      <c r="NYF54" s="899"/>
      <c r="NYG54" s="899"/>
      <c r="NYH54" s="899"/>
      <c r="NYI54" s="899"/>
      <c r="NYJ54" s="899"/>
      <c r="NYK54" s="899"/>
      <c r="NYL54" s="899"/>
      <c r="NYM54" s="899"/>
      <c r="NYN54" s="899"/>
      <c r="NYO54" s="899"/>
      <c r="NYP54" s="899"/>
      <c r="NYQ54" s="899"/>
      <c r="NYR54" s="899"/>
      <c r="NYS54" s="899"/>
      <c r="NYT54" s="899"/>
      <c r="NYU54" s="899"/>
      <c r="NYV54" s="899"/>
      <c r="NYW54" s="899"/>
      <c r="NYX54" s="899"/>
      <c r="NYY54" s="899"/>
      <c r="NYZ54" s="899"/>
      <c r="NZA54" s="899"/>
      <c r="NZB54" s="899"/>
      <c r="NZC54" s="899"/>
      <c r="NZD54" s="899"/>
      <c r="NZE54" s="899"/>
      <c r="NZF54" s="899"/>
      <c r="NZG54" s="899"/>
      <c r="NZH54" s="899"/>
      <c r="NZI54" s="899"/>
      <c r="NZJ54" s="899"/>
      <c r="NZK54" s="899"/>
      <c r="NZL54" s="899"/>
      <c r="NZM54" s="899"/>
      <c r="NZN54" s="899"/>
      <c r="NZO54" s="899"/>
      <c r="NZP54" s="899"/>
      <c r="NZQ54" s="899"/>
      <c r="NZR54" s="899"/>
      <c r="NZS54" s="899"/>
      <c r="NZT54" s="899"/>
      <c r="NZU54" s="899"/>
      <c r="NZV54" s="899"/>
      <c r="NZW54" s="899"/>
      <c r="NZX54" s="899"/>
      <c r="NZY54" s="899"/>
      <c r="NZZ54" s="899"/>
      <c r="OAA54" s="899"/>
      <c r="OAB54" s="899"/>
      <c r="OAC54" s="899"/>
      <c r="OAD54" s="899"/>
      <c r="OAE54" s="899"/>
      <c r="OAF54" s="899"/>
      <c r="OAG54" s="899"/>
      <c r="OAH54" s="899"/>
      <c r="OAI54" s="899"/>
      <c r="OAJ54" s="899"/>
      <c r="OAK54" s="899"/>
      <c r="OAL54" s="899"/>
      <c r="OAM54" s="899"/>
      <c r="OAN54" s="899"/>
      <c r="OAO54" s="899"/>
      <c r="OAP54" s="899"/>
      <c r="OAQ54" s="899"/>
      <c r="OAR54" s="899"/>
      <c r="OAS54" s="899"/>
      <c r="OAT54" s="899"/>
      <c r="OAU54" s="899"/>
      <c r="OAV54" s="899"/>
      <c r="OAW54" s="899"/>
      <c r="OAX54" s="899"/>
      <c r="OAY54" s="899"/>
      <c r="OAZ54" s="899"/>
      <c r="OBA54" s="899"/>
      <c r="OBB54" s="899"/>
      <c r="OBC54" s="899"/>
      <c r="OBD54" s="899"/>
      <c r="OBE54" s="899"/>
      <c r="OBF54" s="899"/>
      <c r="OBG54" s="899"/>
      <c r="OBH54" s="899"/>
      <c r="OBI54" s="899"/>
      <c r="OBJ54" s="899"/>
      <c r="OBK54" s="899"/>
      <c r="OBL54" s="899"/>
      <c r="OBM54" s="899"/>
      <c r="OBN54" s="899"/>
      <c r="OBO54" s="899"/>
      <c r="OBP54" s="899"/>
      <c r="OBQ54" s="899"/>
      <c r="OBR54" s="899"/>
      <c r="OBS54" s="899"/>
      <c r="OBT54" s="899"/>
      <c r="OBU54" s="899"/>
      <c r="OBV54" s="899"/>
      <c r="OBW54" s="899"/>
      <c r="OBX54" s="899"/>
      <c r="OBY54" s="899"/>
      <c r="OBZ54" s="899"/>
      <c r="OCA54" s="899"/>
      <c r="OCB54" s="899"/>
      <c r="OCC54" s="899"/>
      <c r="OCD54" s="899"/>
      <c r="OCE54" s="899"/>
      <c r="OCF54" s="899"/>
      <c r="OCG54" s="899"/>
      <c r="OCH54" s="899"/>
      <c r="OCI54" s="899"/>
      <c r="OCJ54" s="899"/>
      <c r="OCK54" s="899"/>
      <c r="OCL54" s="899"/>
      <c r="OCM54" s="899"/>
      <c r="OCN54" s="899"/>
      <c r="OCO54" s="899"/>
      <c r="OCP54" s="899"/>
      <c r="OCQ54" s="899"/>
      <c r="OCR54" s="899"/>
      <c r="OCS54" s="899"/>
      <c r="OCT54" s="899"/>
      <c r="OCU54" s="899"/>
      <c r="OCV54" s="899"/>
      <c r="OCW54" s="899"/>
      <c r="OCX54" s="899"/>
      <c r="OCY54" s="899"/>
      <c r="OCZ54" s="899"/>
      <c r="ODA54" s="899"/>
      <c r="ODB54" s="899"/>
      <c r="ODC54" s="899"/>
      <c r="ODD54" s="899"/>
      <c r="ODE54" s="899"/>
      <c r="ODF54" s="899"/>
      <c r="ODG54" s="899"/>
      <c r="ODH54" s="899"/>
      <c r="ODI54" s="899"/>
      <c r="ODJ54" s="899"/>
      <c r="ODK54" s="899"/>
      <c r="ODL54" s="899"/>
      <c r="ODM54" s="899"/>
      <c r="ODN54" s="899"/>
      <c r="ODO54" s="899"/>
      <c r="ODP54" s="899"/>
      <c r="ODQ54" s="899"/>
      <c r="ODR54" s="899"/>
      <c r="ODS54" s="899"/>
      <c r="ODT54" s="899"/>
      <c r="ODU54" s="899"/>
      <c r="ODV54" s="899"/>
      <c r="ODW54" s="899"/>
      <c r="ODX54" s="899"/>
      <c r="ODY54" s="899"/>
      <c r="ODZ54" s="899"/>
      <c r="OEA54" s="899"/>
      <c r="OEB54" s="899"/>
      <c r="OEC54" s="899"/>
      <c r="OED54" s="899"/>
      <c r="OEE54" s="899"/>
      <c r="OEF54" s="899"/>
      <c r="OEG54" s="899"/>
      <c r="OEH54" s="899"/>
      <c r="OEI54" s="899"/>
      <c r="OEJ54" s="899"/>
      <c r="OEK54" s="899"/>
      <c r="OEL54" s="899"/>
      <c r="OEM54" s="899"/>
      <c r="OEN54" s="899"/>
      <c r="OEO54" s="899"/>
      <c r="OEP54" s="899"/>
      <c r="OEQ54" s="899"/>
      <c r="OER54" s="899"/>
      <c r="OES54" s="899"/>
      <c r="OET54" s="899"/>
      <c r="OEU54" s="899"/>
      <c r="OEV54" s="899"/>
      <c r="OEW54" s="899"/>
      <c r="OEX54" s="899"/>
      <c r="OEY54" s="899"/>
      <c r="OEZ54" s="899"/>
      <c r="OFA54" s="899"/>
      <c r="OFB54" s="899"/>
      <c r="OFC54" s="899"/>
      <c r="OFD54" s="899"/>
      <c r="OFE54" s="899"/>
      <c r="OFF54" s="899"/>
      <c r="OFG54" s="899"/>
      <c r="OFH54" s="899"/>
      <c r="OFI54" s="899"/>
      <c r="OFJ54" s="899"/>
      <c r="OFK54" s="899"/>
      <c r="OFL54" s="899"/>
      <c r="OFM54" s="899"/>
      <c r="OFN54" s="899"/>
      <c r="OFO54" s="899"/>
      <c r="OFP54" s="899"/>
      <c r="OFQ54" s="899"/>
      <c r="OFR54" s="899"/>
      <c r="OFS54" s="899"/>
      <c r="OFT54" s="899"/>
      <c r="OFU54" s="899"/>
      <c r="OFV54" s="899"/>
      <c r="OFW54" s="899"/>
      <c r="OFX54" s="899"/>
      <c r="OFY54" s="899"/>
      <c r="OFZ54" s="899"/>
      <c r="OGA54" s="899"/>
      <c r="OGB54" s="899"/>
      <c r="OGC54" s="899"/>
      <c r="OGD54" s="899"/>
      <c r="OGE54" s="899"/>
      <c r="OGF54" s="899"/>
      <c r="OGG54" s="899"/>
      <c r="OGH54" s="899"/>
      <c r="OGI54" s="899"/>
      <c r="OGJ54" s="899"/>
      <c r="OGK54" s="899"/>
      <c r="OGL54" s="899"/>
      <c r="OGM54" s="899"/>
      <c r="OGN54" s="899"/>
      <c r="OGO54" s="899"/>
      <c r="OGP54" s="899"/>
      <c r="OGQ54" s="899"/>
      <c r="OGR54" s="899"/>
      <c r="OGS54" s="899"/>
      <c r="OGT54" s="899"/>
      <c r="OGU54" s="899"/>
      <c r="OGV54" s="899"/>
      <c r="OGW54" s="899"/>
      <c r="OGX54" s="899"/>
      <c r="OGY54" s="899"/>
      <c r="OGZ54" s="899"/>
      <c r="OHA54" s="899"/>
      <c r="OHB54" s="899"/>
      <c r="OHC54" s="899"/>
      <c r="OHD54" s="899"/>
      <c r="OHE54" s="899"/>
      <c r="OHF54" s="899"/>
      <c r="OHG54" s="899"/>
      <c r="OHH54" s="899"/>
      <c r="OHI54" s="899"/>
      <c r="OHJ54" s="899"/>
      <c r="OHK54" s="899"/>
      <c r="OHL54" s="899"/>
      <c r="OHM54" s="899"/>
      <c r="OHN54" s="899"/>
      <c r="OHO54" s="899"/>
      <c r="OHP54" s="899"/>
      <c r="OHQ54" s="899"/>
      <c r="OHR54" s="899"/>
      <c r="OHS54" s="899"/>
      <c r="OHT54" s="899"/>
      <c r="OHU54" s="899"/>
      <c r="OHV54" s="899"/>
      <c r="OHW54" s="899"/>
      <c r="OHX54" s="899"/>
      <c r="OHY54" s="899"/>
      <c r="OHZ54" s="899"/>
      <c r="OIA54" s="899"/>
      <c r="OIB54" s="899"/>
      <c r="OIC54" s="899"/>
      <c r="OID54" s="899"/>
      <c r="OIE54" s="899"/>
      <c r="OIF54" s="899"/>
      <c r="OIG54" s="899"/>
      <c r="OIH54" s="899"/>
      <c r="OII54" s="899"/>
      <c r="OIJ54" s="899"/>
      <c r="OIK54" s="899"/>
      <c r="OIL54" s="899"/>
      <c r="OIM54" s="899"/>
      <c r="OIN54" s="899"/>
      <c r="OIO54" s="899"/>
      <c r="OIP54" s="899"/>
      <c r="OIQ54" s="899"/>
      <c r="OIR54" s="899"/>
      <c r="OIS54" s="899"/>
      <c r="OIT54" s="899"/>
      <c r="OIU54" s="899"/>
      <c r="OIV54" s="899"/>
      <c r="OIW54" s="899"/>
      <c r="OIX54" s="899"/>
      <c r="OIY54" s="899"/>
      <c r="OIZ54" s="899"/>
      <c r="OJA54" s="899"/>
      <c r="OJB54" s="899"/>
      <c r="OJC54" s="899"/>
      <c r="OJD54" s="899"/>
      <c r="OJE54" s="899"/>
      <c r="OJF54" s="899"/>
      <c r="OJG54" s="899"/>
      <c r="OJH54" s="899"/>
      <c r="OJI54" s="899"/>
      <c r="OJJ54" s="899"/>
      <c r="OJK54" s="899"/>
      <c r="OJL54" s="899"/>
      <c r="OJM54" s="899"/>
      <c r="OJN54" s="899"/>
      <c r="OJO54" s="899"/>
      <c r="OJP54" s="899"/>
      <c r="OJQ54" s="899"/>
      <c r="OJR54" s="899"/>
      <c r="OJS54" s="899"/>
      <c r="OJT54" s="899"/>
      <c r="OJU54" s="899"/>
      <c r="OJV54" s="899"/>
      <c r="OJW54" s="899"/>
      <c r="OJX54" s="899"/>
      <c r="OJY54" s="899"/>
      <c r="OJZ54" s="899"/>
      <c r="OKA54" s="899"/>
      <c r="OKB54" s="899"/>
      <c r="OKC54" s="899"/>
      <c r="OKD54" s="899"/>
      <c r="OKE54" s="899"/>
      <c r="OKF54" s="899"/>
      <c r="OKG54" s="899"/>
      <c r="OKH54" s="899"/>
      <c r="OKI54" s="899"/>
      <c r="OKJ54" s="899"/>
      <c r="OKK54" s="899"/>
      <c r="OKL54" s="899"/>
      <c r="OKM54" s="899"/>
      <c r="OKN54" s="899"/>
      <c r="OKO54" s="899"/>
      <c r="OKP54" s="899"/>
      <c r="OKQ54" s="899"/>
      <c r="OKR54" s="899"/>
      <c r="OKS54" s="899"/>
      <c r="OKT54" s="899"/>
      <c r="OKU54" s="899"/>
      <c r="OKV54" s="899"/>
      <c r="OKW54" s="899"/>
      <c r="OKX54" s="899"/>
      <c r="OKY54" s="899"/>
      <c r="OKZ54" s="899"/>
      <c r="OLA54" s="899"/>
      <c r="OLB54" s="899"/>
      <c r="OLC54" s="899"/>
      <c r="OLD54" s="899"/>
      <c r="OLE54" s="899"/>
      <c r="OLF54" s="899"/>
      <c r="OLG54" s="899"/>
      <c r="OLH54" s="899"/>
      <c r="OLI54" s="899"/>
      <c r="OLJ54" s="899"/>
      <c r="OLK54" s="899"/>
      <c r="OLL54" s="899"/>
      <c r="OLM54" s="899"/>
      <c r="OLN54" s="899"/>
      <c r="OLO54" s="899"/>
      <c r="OLP54" s="899"/>
      <c r="OLQ54" s="899"/>
      <c r="OLR54" s="899"/>
      <c r="OLS54" s="899"/>
      <c r="OLT54" s="899"/>
      <c r="OLU54" s="899"/>
      <c r="OLV54" s="899"/>
      <c r="OLW54" s="899"/>
      <c r="OLX54" s="899"/>
      <c r="OLY54" s="899"/>
      <c r="OLZ54" s="899"/>
      <c r="OMA54" s="899"/>
      <c r="OMB54" s="899"/>
      <c r="OMC54" s="899"/>
      <c r="OMD54" s="899"/>
      <c r="OME54" s="899"/>
      <c r="OMF54" s="899"/>
      <c r="OMG54" s="899"/>
      <c r="OMH54" s="899"/>
      <c r="OMI54" s="899"/>
      <c r="OMJ54" s="899"/>
      <c r="OMK54" s="899"/>
      <c r="OML54" s="899"/>
      <c r="OMM54" s="899"/>
      <c r="OMN54" s="899"/>
      <c r="OMO54" s="899"/>
      <c r="OMP54" s="899"/>
      <c r="OMQ54" s="899"/>
      <c r="OMR54" s="899"/>
      <c r="OMS54" s="899"/>
      <c r="OMT54" s="899"/>
      <c r="OMU54" s="899"/>
      <c r="OMV54" s="899"/>
      <c r="OMW54" s="899"/>
      <c r="OMX54" s="899"/>
      <c r="OMY54" s="899"/>
      <c r="OMZ54" s="899"/>
      <c r="ONA54" s="899"/>
      <c r="ONB54" s="899"/>
      <c r="ONC54" s="899"/>
      <c r="OND54" s="899"/>
      <c r="ONE54" s="899"/>
      <c r="ONF54" s="899"/>
      <c r="ONG54" s="899"/>
      <c r="ONH54" s="899"/>
      <c r="ONI54" s="899"/>
      <c r="ONJ54" s="899"/>
      <c r="ONK54" s="899"/>
      <c r="ONL54" s="899"/>
      <c r="ONM54" s="899"/>
      <c r="ONN54" s="899"/>
      <c r="ONO54" s="899"/>
      <c r="ONP54" s="899"/>
      <c r="ONQ54" s="899"/>
      <c r="ONR54" s="899"/>
      <c r="ONS54" s="899"/>
      <c r="ONT54" s="899"/>
      <c r="ONU54" s="899"/>
      <c r="ONV54" s="899"/>
      <c r="ONW54" s="899"/>
      <c r="ONX54" s="899"/>
      <c r="ONY54" s="899"/>
      <c r="ONZ54" s="899"/>
      <c r="OOA54" s="899"/>
      <c r="OOB54" s="899"/>
      <c r="OOC54" s="899"/>
      <c r="OOD54" s="899"/>
      <c r="OOE54" s="899"/>
      <c r="OOF54" s="899"/>
      <c r="OOG54" s="899"/>
      <c r="OOH54" s="899"/>
      <c r="OOI54" s="899"/>
      <c r="OOJ54" s="899"/>
      <c r="OOK54" s="899"/>
      <c r="OOL54" s="899"/>
      <c r="OOM54" s="899"/>
      <c r="OON54" s="899"/>
      <c r="OOO54" s="899"/>
      <c r="OOP54" s="899"/>
      <c r="OOQ54" s="899"/>
      <c r="OOR54" s="899"/>
      <c r="OOS54" s="899"/>
      <c r="OOT54" s="899"/>
      <c r="OOU54" s="899"/>
      <c r="OOV54" s="899"/>
      <c r="OOW54" s="899"/>
      <c r="OOX54" s="899"/>
      <c r="OOY54" s="899"/>
      <c r="OOZ54" s="899"/>
      <c r="OPA54" s="899"/>
      <c r="OPB54" s="899"/>
      <c r="OPC54" s="899"/>
      <c r="OPD54" s="899"/>
      <c r="OPE54" s="899"/>
      <c r="OPF54" s="899"/>
      <c r="OPG54" s="899"/>
      <c r="OPH54" s="899"/>
      <c r="OPI54" s="899"/>
      <c r="OPJ54" s="899"/>
      <c r="OPK54" s="899"/>
      <c r="OPL54" s="899"/>
      <c r="OPM54" s="899"/>
      <c r="OPN54" s="899"/>
      <c r="OPO54" s="899"/>
      <c r="OPP54" s="899"/>
      <c r="OPQ54" s="899"/>
      <c r="OPR54" s="899"/>
      <c r="OPS54" s="899"/>
      <c r="OPT54" s="899"/>
      <c r="OPU54" s="899"/>
      <c r="OPV54" s="899"/>
      <c r="OPW54" s="899"/>
      <c r="OPX54" s="899"/>
      <c r="OPY54" s="899"/>
      <c r="OPZ54" s="899"/>
      <c r="OQA54" s="899"/>
      <c r="OQB54" s="899"/>
      <c r="OQC54" s="899"/>
      <c r="OQD54" s="899"/>
      <c r="OQE54" s="899"/>
      <c r="OQF54" s="899"/>
      <c r="OQG54" s="899"/>
      <c r="OQH54" s="899"/>
      <c r="OQI54" s="899"/>
      <c r="OQJ54" s="899"/>
      <c r="OQK54" s="899"/>
      <c r="OQL54" s="899"/>
      <c r="OQM54" s="899"/>
      <c r="OQN54" s="899"/>
      <c r="OQO54" s="899"/>
      <c r="OQP54" s="899"/>
      <c r="OQQ54" s="899"/>
      <c r="OQR54" s="899"/>
      <c r="OQS54" s="899"/>
      <c r="OQT54" s="899"/>
      <c r="OQU54" s="899"/>
      <c r="OQV54" s="899"/>
      <c r="OQW54" s="899"/>
      <c r="OQX54" s="899"/>
      <c r="OQY54" s="899"/>
      <c r="OQZ54" s="899"/>
      <c r="ORA54" s="899"/>
      <c r="ORB54" s="899"/>
      <c r="ORC54" s="899"/>
      <c r="ORD54" s="899"/>
      <c r="ORE54" s="899"/>
      <c r="ORF54" s="899"/>
      <c r="ORG54" s="899"/>
      <c r="ORH54" s="899"/>
      <c r="ORI54" s="899"/>
      <c r="ORJ54" s="899"/>
      <c r="ORK54" s="899"/>
      <c r="ORL54" s="899"/>
      <c r="ORM54" s="899"/>
      <c r="ORN54" s="899"/>
      <c r="ORO54" s="899"/>
      <c r="ORP54" s="899"/>
      <c r="ORQ54" s="899"/>
      <c r="ORR54" s="899"/>
      <c r="ORS54" s="899"/>
      <c r="ORT54" s="899"/>
      <c r="ORU54" s="899"/>
      <c r="ORV54" s="899"/>
      <c r="ORW54" s="899"/>
      <c r="ORX54" s="899"/>
      <c r="ORY54" s="899"/>
      <c r="ORZ54" s="899"/>
      <c r="OSA54" s="899"/>
      <c r="OSB54" s="899"/>
      <c r="OSC54" s="899"/>
      <c r="OSD54" s="899"/>
      <c r="OSE54" s="899"/>
      <c r="OSF54" s="899"/>
      <c r="OSG54" s="899"/>
      <c r="OSH54" s="899"/>
      <c r="OSI54" s="899"/>
      <c r="OSJ54" s="899"/>
      <c r="OSK54" s="899"/>
      <c r="OSL54" s="899"/>
      <c r="OSM54" s="899"/>
      <c r="OSN54" s="899"/>
      <c r="OSO54" s="899"/>
      <c r="OSP54" s="899"/>
      <c r="OSQ54" s="899"/>
      <c r="OSR54" s="899"/>
      <c r="OSS54" s="899"/>
      <c r="OST54" s="899"/>
      <c r="OSU54" s="899"/>
      <c r="OSV54" s="899"/>
      <c r="OSW54" s="899"/>
      <c r="OSX54" s="899"/>
      <c r="OSY54" s="899"/>
      <c r="OSZ54" s="899"/>
      <c r="OTA54" s="899"/>
      <c r="OTB54" s="899"/>
      <c r="OTC54" s="899"/>
      <c r="OTD54" s="899"/>
      <c r="OTE54" s="899"/>
      <c r="OTF54" s="899"/>
      <c r="OTG54" s="899"/>
      <c r="OTH54" s="899"/>
      <c r="OTI54" s="899"/>
      <c r="OTJ54" s="899"/>
      <c r="OTK54" s="899"/>
      <c r="OTL54" s="899"/>
      <c r="OTM54" s="899"/>
      <c r="OTN54" s="899"/>
      <c r="OTO54" s="899"/>
      <c r="OTP54" s="899"/>
      <c r="OTQ54" s="899"/>
      <c r="OTR54" s="899"/>
      <c r="OTS54" s="899"/>
      <c r="OTT54" s="899"/>
      <c r="OTU54" s="899"/>
      <c r="OTV54" s="899"/>
      <c r="OTW54" s="899"/>
      <c r="OTX54" s="899"/>
      <c r="OTY54" s="899"/>
      <c r="OTZ54" s="899"/>
      <c r="OUA54" s="899"/>
      <c r="OUB54" s="899"/>
      <c r="OUC54" s="899"/>
      <c r="OUD54" s="899"/>
      <c r="OUE54" s="899"/>
      <c r="OUF54" s="899"/>
      <c r="OUG54" s="899"/>
      <c r="OUH54" s="899"/>
      <c r="OUI54" s="899"/>
      <c r="OUJ54" s="899"/>
      <c r="OUK54" s="899"/>
      <c r="OUL54" s="899"/>
      <c r="OUM54" s="899"/>
      <c r="OUN54" s="899"/>
      <c r="OUO54" s="899"/>
      <c r="OUP54" s="899"/>
      <c r="OUQ54" s="899"/>
      <c r="OUR54" s="899"/>
      <c r="OUS54" s="899"/>
      <c r="OUT54" s="899"/>
      <c r="OUU54" s="899"/>
      <c r="OUV54" s="899"/>
      <c r="OUW54" s="899"/>
      <c r="OUX54" s="899"/>
      <c r="OUY54" s="899"/>
      <c r="OUZ54" s="899"/>
      <c r="OVA54" s="899"/>
      <c r="OVB54" s="899"/>
      <c r="OVC54" s="899"/>
      <c r="OVD54" s="899"/>
      <c r="OVE54" s="899"/>
      <c r="OVF54" s="899"/>
      <c r="OVG54" s="899"/>
      <c r="OVH54" s="899"/>
      <c r="OVI54" s="899"/>
      <c r="OVJ54" s="899"/>
      <c r="OVK54" s="899"/>
      <c r="OVL54" s="899"/>
      <c r="OVM54" s="899"/>
      <c r="OVN54" s="899"/>
      <c r="OVO54" s="899"/>
      <c r="OVP54" s="899"/>
      <c r="OVQ54" s="899"/>
      <c r="OVR54" s="899"/>
      <c r="OVS54" s="899"/>
      <c r="OVT54" s="899"/>
      <c r="OVU54" s="899"/>
      <c r="OVV54" s="899"/>
      <c r="OVW54" s="899"/>
      <c r="OVX54" s="899"/>
      <c r="OVY54" s="899"/>
      <c r="OVZ54" s="899"/>
      <c r="OWA54" s="899"/>
      <c r="OWB54" s="899"/>
      <c r="OWC54" s="899"/>
      <c r="OWD54" s="899"/>
      <c r="OWE54" s="899"/>
      <c r="OWF54" s="899"/>
      <c r="OWG54" s="899"/>
      <c r="OWH54" s="899"/>
      <c r="OWI54" s="899"/>
      <c r="OWJ54" s="899"/>
      <c r="OWK54" s="899"/>
      <c r="OWL54" s="899"/>
      <c r="OWM54" s="899"/>
      <c r="OWN54" s="899"/>
      <c r="OWO54" s="899"/>
      <c r="OWP54" s="899"/>
      <c r="OWQ54" s="899"/>
      <c r="OWR54" s="899"/>
      <c r="OWS54" s="899"/>
      <c r="OWT54" s="899"/>
      <c r="OWU54" s="899"/>
      <c r="OWV54" s="899"/>
      <c r="OWW54" s="899"/>
      <c r="OWX54" s="899"/>
      <c r="OWY54" s="899"/>
      <c r="OWZ54" s="899"/>
      <c r="OXA54" s="899"/>
      <c r="OXB54" s="899"/>
      <c r="OXC54" s="899"/>
      <c r="OXD54" s="899"/>
      <c r="OXE54" s="899"/>
      <c r="OXF54" s="899"/>
      <c r="OXG54" s="899"/>
      <c r="OXH54" s="899"/>
      <c r="OXI54" s="899"/>
      <c r="OXJ54" s="899"/>
      <c r="OXK54" s="899"/>
      <c r="OXL54" s="899"/>
      <c r="OXM54" s="899"/>
      <c r="OXN54" s="899"/>
      <c r="OXO54" s="899"/>
      <c r="OXP54" s="899"/>
      <c r="OXQ54" s="899"/>
      <c r="OXR54" s="899"/>
      <c r="OXS54" s="899"/>
      <c r="OXT54" s="899"/>
      <c r="OXU54" s="899"/>
      <c r="OXV54" s="899"/>
      <c r="OXW54" s="899"/>
      <c r="OXX54" s="899"/>
      <c r="OXY54" s="899"/>
      <c r="OXZ54" s="899"/>
      <c r="OYA54" s="899"/>
      <c r="OYB54" s="899"/>
      <c r="OYC54" s="899"/>
      <c r="OYD54" s="899"/>
      <c r="OYE54" s="899"/>
      <c r="OYF54" s="899"/>
      <c r="OYG54" s="899"/>
      <c r="OYH54" s="899"/>
      <c r="OYI54" s="899"/>
      <c r="OYJ54" s="899"/>
      <c r="OYK54" s="899"/>
      <c r="OYL54" s="899"/>
      <c r="OYM54" s="899"/>
      <c r="OYN54" s="899"/>
      <c r="OYO54" s="899"/>
      <c r="OYP54" s="899"/>
      <c r="OYQ54" s="899"/>
      <c r="OYR54" s="899"/>
      <c r="OYS54" s="899"/>
      <c r="OYT54" s="899"/>
      <c r="OYU54" s="899"/>
      <c r="OYV54" s="899"/>
      <c r="OYW54" s="899"/>
      <c r="OYX54" s="899"/>
      <c r="OYY54" s="899"/>
      <c r="OYZ54" s="899"/>
      <c r="OZA54" s="899"/>
      <c r="OZB54" s="899"/>
      <c r="OZC54" s="899"/>
      <c r="OZD54" s="899"/>
      <c r="OZE54" s="899"/>
      <c r="OZF54" s="899"/>
      <c r="OZG54" s="899"/>
      <c r="OZH54" s="899"/>
      <c r="OZI54" s="899"/>
      <c r="OZJ54" s="899"/>
      <c r="OZK54" s="899"/>
      <c r="OZL54" s="899"/>
      <c r="OZM54" s="899"/>
      <c r="OZN54" s="899"/>
      <c r="OZO54" s="899"/>
      <c r="OZP54" s="899"/>
      <c r="OZQ54" s="899"/>
      <c r="OZR54" s="899"/>
      <c r="OZS54" s="899"/>
      <c r="OZT54" s="899"/>
      <c r="OZU54" s="899"/>
      <c r="OZV54" s="899"/>
      <c r="OZW54" s="899"/>
      <c r="OZX54" s="899"/>
      <c r="OZY54" s="899"/>
      <c r="OZZ54" s="899"/>
      <c r="PAA54" s="899"/>
      <c r="PAB54" s="899"/>
      <c r="PAC54" s="899"/>
      <c r="PAD54" s="899"/>
      <c r="PAE54" s="899"/>
      <c r="PAF54" s="899"/>
      <c r="PAG54" s="899"/>
      <c r="PAH54" s="899"/>
      <c r="PAI54" s="899"/>
      <c r="PAJ54" s="899"/>
      <c r="PAK54" s="899"/>
      <c r="PAL54" s="899"/>
      <c r="PAM54" s="899"/>
      <c r="PAN54" s="899"/>
      <c r="PAO54" s="899"/>
      <c r="PAP54" s="899"/>
      <c r="PAQ54" s="899"/>
      <c r="PAR54" s="899"/>
      <c r="PAS54" s="899"/>
      <c r="PAT54" s="899"/>
      <c r="PAU54" s="899"/>
      <c r="PAV54" s="899"/>
      <c r="PAW54" s="899"/>
      <c r="PAX54" s="899"/>
      <c r="PAY54" s="899"/>
      <c r="PAZ54" s="899"/>
      <c r="PBA54" s="899"/>
      <c r="PBB54" s="899"/>
      <c r="PBC54" s="899"/>
      <c r="PBD54" s="899"/>
      <c r="PBE54" s="899"/>
      <c r="PBF54" s="899"/>
      <c r="PBG54" s="899"/>
      <c r="PBH54" s="899"/>
      <c r="PBI54" s="899"/>
      <c r="PBJ54" s="899"/>
      <c r="PBK54" s="899"/>
      <c r="PBL54" s="899"/>
      <c r="PBM54" s="899"/>
      <c r="PBN54" s="899"/>
      <c r="PBO54" s="899"/>
      <c r="PBP54" s="899"/>
      <c r="PBQ54" s="899"/>
      <c r="PBR54" s="899"/>
      <c r="PBS54" s="899"/>
      <c r="PBT54" s="899"/>
      <c r="PBU54" s="899"/>
      <c r="PBV54" s="899"/>
      <c r="PBW54" s="899"/>
      <c r="PBX54" s="899"/>
      <c r="PBY54" s="899"/>
      <c r="PBZ54" s="899"/>
      <c r="PCA54" s="899"/>
      <c r="PCB54" s="899"/>
      <c r="PCC54" s="899"/>
      <c r="PCD54" s="899"/>
      <c r="PCE54" s="899"/>
      <c r="PCF54" s="899"/>
      <c r="PCG54" s="899"/>
      <c r="PCH54" s="899"/>
      <c r="PCI54" s="899"/>
      <c r="PCJ54" s="899"/>
      <c r="PCK54" s="899"/>
      <c r="PCL54" s="899"/>
      <c r="PCM54" s="899"/>
      <c r="PCN54" s="899"/>
      <c r="PCO54" s="899"/>
      <c r="PCP54" s="899"/>
      <c r="PCQ54" s="899"/>
      <c r="PCR54" s="899"/>
      <c r="PCS54" s="899"/>
      <c r="PCT54" s="899"/>
      <c r="PCU54" s="899"/>
      <c r="PCV54" s="899"/>
      <c r="PCW54" s="899"/>
      <c r="PCX54" s="899"/>
      <c r="PCY54" s="899"/>
      <c r="PCZ54" s="899"/>
      <c r="PDA54" s="899"/>
      <c r="PDB54" s="899"/>
      <c r="PDC54" s="899"/>
      <c r="PDD54" s="899"/>
      <c r="PDE54" s="899"/>
      <c r="PDF54" s="899"/>
      <c r="PDG54" s="899"/>
      <c r="PDH54" s="899"/>
      <c r="PDI54" s="899"/>
      <c r="PDJ54" s="899"/>
      <c r="PDK54" s="899"/>
      <c r="PDL54" s="899"/>
      <c r="PDM54" s="899"/>
      <c r="PDN54" s="899"/>
      <c r="PDO54" s="899"/>
      <c r="PDP54" s="899"/>
      <c r="PDQ54" s="899"/>
      <c r="PDR54" s="899"/>
      <c r="PDS54" s="899"/>
      <c r="PDT54" s="899"/>
      <c r="PDU54" s="899"/>
      <c r="PDV54" s="899"/>
      <c r="PDW54" s="899"/>
      <c r="PDX54" s="899"/>
      <c r="PDY54" s="899"/>
      <c r="PDZ54" s="899"/>
      <c r="PEA54" s="899"/>
      <c r="PEB54" s="899"/>
      <c r="PEC54" s="899"/>
      <c r="PED54" s="899"/>
      <c r="PEE54" s="899"/>
      <c r="PEF54" s="899"/>
      <c r="PEG54" s="899"/>
      <c r="PEH54" s="899"/>
      <c r="PEI54" s="899"/>
      <c r="PEJ54" s="899"/>
      <c r="PEK54" s="899"/>
      <c r="PEL54" s="899"/>
      <c r="PEM54" s="899"/>
      <c r="PEN54" s="899"/>
      <c r="PEO54" s="899"/>
      <c r="PEP54" s="899"/>
      <c r="PEQ54" s="899"/>
      <c r="PER54" s="899"/>
      <c r="PES54" s="899"/>
      <c r="PET54" s="899"/>
      <c r="PEU54" s="899"/>
      <c r="PEV54" s="899"/>
      <c r="PEW54" s="899"/>
      <c r="PEX54" s="899"/>
      <c r="PEY54" s="899"/>
      <c r="PEZ54" s="899"/>
      <c r="PFA54" s="899"/>
      <c r="PFB54" s="899"/>
      <c r="PFC54" s="899"/>
      <c r="PFD54" s="899"/>
      <c r="PFE54" s="899"/>
      <c r="PFF54" s="899"/>
      <c r="PFG54" s="899"/>
      <c r="PFH54" s="899"/>
      <c r="PFI54" s="899"/>
      <c r="PFJ54" s="899"/>
      <c r="PFK54" s="899"/>
      <c r="PFL54" s="899"/>
      <c r="PFM54" s="899"/>
      <c r="PFN54" s="899"/>
      <c r="PFO54" s="899"/>
      <c r="PFP54" s="899"/>
      <c r="PFQ54" s="899"/>
      <c r="PFR54" s="899"/>
      <c r="PFS54" s="899"/>
      <c r="PFT54" s="899"/>
      <c r="PFU54" s="899"/>
      <c r="PFV54" s="899"/>
      <c r="PFW54" s="899"/>
      <c r="PFX54" s="899"/>
      <c r="PFY54" s="899"/>
      <c r="PFZ54" s="899"/>
      <c r="PGA54" s="899"/>
      <c r="PGB54" s="899"/>
      <c r="PGC54" s="899"/>
      <c r="PGD54" s="899"/>
      <c r="PGE54" s="899"/>
      <c r="PGF54" s="899"/>
      <c r="PGG54" s="899"/>
      <c r="PGH54" s="899"/>
      <c r="PGI54" s="899"/>
      <c r="PGJ54" s="899"/>
      <c r="PGK54" s="899"/>
      <c r="PGL54" s="899"/>
      <c r="PGM54" s="899"/>
      <c r="PGN54" s="899"/>
      <c r="PGO54" s="899"/>
      <c r="PGP54" s="899"/>
      <c r="PGQ54" s="899"/>
      <c r="PGR54" s="899"/>
      <c r="PGS54" s="899"/>
      <c r="PGT54" s="899"/>
      <c r="PGU54" s="899"/>
      <c r="PGV54" s="899"/>
      <c r="PGW54" s="899"/>
      <c r="PGX54" s="899"/>
      <c r="PGY54" s="899"/>
      <c r="PGZ54" s="899"/>
      <c r="PHA54" s="899"/>
      <c r="PHB54" s="899"/>
      <c r="PHC54" s="899"/>
      <c r="PHD54" s="899"/>
      <c r="PHE54" s="899"/>
      <c r="PHF54" s="899"/>
      <c r="PHG54" s="899"/>
      <c r="PHH54" s="899"/>
      <c r="PHI54" s="899"/>
      <c r="PHJ54" s="899"/>
      <c r="PHK54" s="899"/>
      <c r="PHL54" s="899"/>
      <c r="PHM54" s="899"/>
      <c r="PHN54" s="899"/>
      <c r="PHO54" s="899"/>
      <c r="PHP54" s="899"/>
      <c r="PHQ54" s="899"/>
      <c r="PHR54" s="899"/>
      <c r="PHS54" s="899"/>
      <c r="PHT54" s="899"/>
      <c r="PHU54" s="899"/>
      <c r="PHV54" s="899"/>
      <c r="PHW54" s="899"/>
      <c r="PHX54" s="899"/>
      <c r="PHY54" s="899"/>
      <c r="PHZ54" s="899"/>
      <c r="PIA54" s="899"/>
      <c r="PIB54" s="899"/>
      <c r="PIC54" s="899"/>
      <c r="PID54" s="899"/>
      <c r="PIE54" s="899"/>
      <c r="PIF54" s="899"/>
      <c r="PIG54" s="899"/>
      <c r="PIH54" s="899"/>
      <c r="PII54" s="899"/>
      <c r="PIJ54" s="899"/>
      <c r="PIK54" s="899"/>
      <c r="PIL54" s="899"/>
      <c r="PIM54" s="899"/>
      <c r="PIN54" s="899"/>
      <c r="PIO54" s="899"/>
      <c r="PIP54" s="899"/>
      <c r="PIQ54" s="899"/>
      <c r="PIR54" s="899"/>
      <c r="PIS54" s="899"/>
      <c r="PIT54" s="899"/>
      <c r="PIU54" s="899"/>
      <c r="PIV54" s="899"/>
      <c r="PIW54" s="899"/>
      <c r="PIX54" s="899"/>
      <c r="PIY54" s="899"/>
      <c r="PIZ54" s="899"/>
      <c r="PJA54" s="899"/>
      <c r="PJB54" s="899"/>
      <c r="PJC54" s="899"/>
      <c r="PJD54" s="899"/>
      <c r="PJE54" s="899"/>
      <c r="PJF54" s="899"/>
      <c r="PJG54" s="899"/>
      <c r="PJH54" s="899"/>
      <c r="PJI54" s="899"/>
      <c r="PJJ54" s="899"/>
      <c r="PJK54" s="899"/>
      <c r="PJL54" s="899"/>
      <c r="PJM54" s="899"/>
      <c r="PJN54" s="899"/>
      <c r="PJO54" s="899"/>
      <c r="PJP54" s="899"/>
      <c r="PJQ54" s="899"/>
      <c r="PJR54" s="899"/>
      <c r="PJS54" s="899"/>
      <c r="PJT54" s="899"/>
      <c r="PJU54" s="899"/>
      <c r="PJV54" s="899"/>
      <c r="PJW54" s="899"/>
      <c r="PJX54" s="899"/>
      <c r="PJY54" s="899"/>
      <c r="PJZ54" s="899"/>
      <c r="PKA54" s="899"/>
      <c r="PKB54" s="899"/>
      <c r="PKC54" s="899"/>
      <c r="PKD54" s="899"/>
      <c r="PKE54" s="899"/>
      <c r="PKF54" s="899"/>
      <c r="PKG54" s="899"/>
      <c r="PKH54" s="899"/>
      <c r="PKI54" s="899"/>
      <c r="PKJ54" s="899"/>
      <c r="PKK54" s="899"/>
      <c r="PKL54" s="899"/>
      <c r="PKM54" s="899"/>
      <c r="PKN54" s="899"/>
      <c r="PKO54" s="899"/>
      <c r="PKP54" s="899"/>
      <c r="PKQ54" s="899"/>
      <c r="PKR54" s="899"/>
      <c r="PKS54" s="899"/>
      <c r="PKT54" s="899"/>
      <c r="PKU54" s="899"/>
      <c r="PKV54" s="899"/>
      <c r="PKW54" s="899"/>
      <c r="PKX54" s="899"/>
      <c r="PKY54" s="899"/>
      <c r="PKZ54" s="899"/>
      <c r="PLA54" s="899"/>
      <c r="PLB54" s="899"/>
      <c r="PLC54" s="899"/>
      <c r="PLD54" s="899"/>
      <c r="PLE54" s="899"/>
      <c r="PLF54" s="899"/>
      <c r="PLG54" s="899"/>
      <c r="PLH54" s="899"/>
      <c r="PLI54" s="899"/>
      <c r="PLJ54" s="899"/>
      <c r="PLK54" s="899"/>
      <c r="PLL54" s="899"/>
      <c r="PLM54" s="899"/>
      <c r="PLN54" s="899"/>
      <c r="PLO54" s="899"/>
      <c r="PLP54" s="899"/>
      <c r="PLQ54" s="899"/>
      <c r="PLR54" s="899"/>
      <c r="PLS54" s="899"/>
      <c r="PLT54" s="899"/>
      <c r="PLU54" s="899"/>
      <c r="PLV54" s="899"/>
      <c r="PLW54" s="899"/>
      <c r="PLX54" s="899"/>
      <c r="PLY54" s="899"/>
      <c r="PLZ54" s="899"/>
      <c r="PMA54" s="899"/>
      <c r="PMB54" s="899"/>
      <c r="PMC54" s="899"/>
      <c r="PMD54" s="899"/>
      <c r="PME54" s="899"/>
      <c r="PMF54" s="899"/>
      <c r="PMG54" s="899"/>
      <c r="PMH54" s="899"/>
      <c r="PMI54" s="899"/>
      <c r="PMJ54" s="899"/>
      <c r="PMK54" s="899"/>
      <c r="PML54" s="899"/>
      <c r="PMM54" s="899"/>
      <c r="PMN54" s="899"/>
      <c r="PMO54" s="899"/>
      <c r="PMP54" s="899"/>
      <c r="PMQ54" s="899"/>
      <c r="PMR54" s="899"/>
      <c r="PMS54" s="899"/>
      <c r="PMT54" s="899"/>
      <c r="PMU54" s="899"/>
      <c r="PMV54" s="899"/>
      <c r="PMW54" s="899"/>
      <c r="PMX54" s="899"/>
      <c r="PMY54" s="899"/>
      <c r="PMZ54" s="899"/>
      <c r="PNA54" s="899"/>
      <c r="PNB54" s="899"/>
      <c r="PNC54" s="899"/>
      <c r="PND54" s="899"/>
      <c r="PNE54" s="899"/>
      <c r="PNF54" s="899"/>
      <c r="PNG54" s="899"/>
      <c r="PNH54" s="899"/>
      <c r="PNI54" s="899"/>
      <c r="PNJ54" s="899"/>
      <c r="PNK54" s="899"/>
      <c r="PNL54" s="899"/>
      <c r="PNM54" s="899"/>
      <c r="PNN54" s="899"/>
      <c r="PNO54" s="899"/>
      <c r="PNP54" s="899"/>
      <c r="PNQ54" s="899"/>
      <c r="PNR54" s="899"/>
      <c r="PNS54" s="899"/>
      <c r="PNT54" s="899"/>
      <c r="PNU54" s="899"/>
      <c r="PNV54" s="899"/>
      <c r="PNW54" s="899"/>
      <c r="PNX54" s="899"/>
      <c r="PNY54" s="899"/>
      <c r="PNZ54" s="899"/>
      <c r="POA54" s="899"/>
      <c r="POB54" s="899"/>
      <c r="POC54" s="899"/>
      <c r="POD54" s="899"/>
      <c r="POE54" s="899"/>
      <c r="POF54" s="899"/>
      <c r="POG54" s="899"/>
      <c r="POH54" s="899"/>
      <c r="POI54" s="899"/>
      <c r="POJ54" s="899"/>
      <c r="POK54" s="899"/>
      <c r="POL54" s="899"/>
      <c r="POM54" s="899"/>
      <c r="PON54" s="899"/>
      <c r="POO54" s="899"/>
      <c r="POP54" s="899"/>
      <c r="POQ54" s="899"/>
      <c r="POR54" s="899"/>
      <c r="POS54" s="899"/>
      <c r="POT54" s="899"/>
      <c r="POU54" s="899"/>
      <c r="POV54" s="899"/>
      <c r="POW54" s="899"/>
      <c r="POX54" s="899"/>
      <c r="POY54" s="899"/>
      <c r="POZ54" s="899"/>
      <c r="PPA54" s="899"/>
      <c r="PPB54" s="899"/>
      <c r="PPC54" s="899"/>
      <c r="PPD54" s="899"/>
      <c r="PPE54" s="899"/>
      <c r="PPF54" s="899"/>
      <c r="PPG54" s="899"/>
      <c r="PPH54" s="899"/>
      <c r="PPI54" s="899"/>
      <c r="PPJ54" s="899"/>
      <c r="PPK54" s="899"/>
      <c r="PPL54" s="899"/>
      <c r="PPM54" s="899"/>
      <c r="PPN54" s="899"/>
      <c r="PPO54" s="899"/>
      <c r="PPP54" s="899"/>
      <c r="PPQ54" s="899"/>
      <c r="PPR54" s="899"/>
      <c r="PPS54" s="899"/>
      <c r="PPT54" s="899"/>
      <c r="PPU54" s="899"/>
      <c r="PPV54" s="899"/>
      <c r="PPW54" s="899"/>
      <c r="PPX54" s="899"/>
      <c r="PPY54" s="899"/>
      <c r="PPZ54" s="899"/>
      <c r="PQA54" s="899"/>
      <c r="PQB54" s="899"/>
      <c r="PQC54" s="899"/>
      <c r="PQD54" s="899"/>
      <c r="PQE54" s="899"/>
      <c r="PQF54" s="899"/>
      <c r="PQG54" s="899"/>
      <c r="PQH54" s="899"/>
      <c r="PQI54" s="899"/>
      <c r="PQJ54" s="899"/>
      <c r="PQK54" s="899"/>
      <c r="PQL54" s="899"/>
      <c r="PQM54" s="899"/>
      <c r="PQN54" s="899"/>
      <c r="PQO54" s="899"/>
      <c r="PQP54" s="899"/>
      <c r="PQQ54" s="899"/>
      <c r="PQR54" s="899"/>
      <c r="PQS54" s="899"/>
      <c r="PQT54" s="899"/>
      <c r="PQU54" s="899"/>
      <c r="PQV54" s="899"/>
      <c r="PQW54" s="899"/>
      <c r="PQX54" s="899"/>
      <c r="PQY54" s="899"/>
      <c r="PQZ54" s="899"/>
      <c r="PRA54" s="899"/>
      <c r="PRB54" s="899"/>
      <c r="PRC54" s="899"/>
      <c r="PRD54" s="899"/>
      <c r="PRE54" s="899"/>
      <c r="PRF54" s="899"/>
      <c r="PRG54" s="899"/>
      <c r="PRH54" s="899"/>
      <c r="PRI54" s="899"/>
      <c r="PRJ54" s="899"/>
      <c r="PRK54" s="899"/>
      <c r="PRL54" s="899"/>
      <c r="PRM54" s="899"/>
      <c r="PRN54" s="899"/>
      <c r="PRO54" s="899"/>
      <c r="PRP54" s="899"/>
      <c r="PRQ54" s="899"/>
      <c r="PRR54" s="899"/>
      <c r="PRS54" s="899"/>
      <c r="PRT54" s="899"/>
      <c r="PRU54" s="899"/>
      <c r="PRV54" s="899"/>
      <c r="PRW54" s="899"/>
      <c r="PRX54" s="899"/>
      <c r="PRY54" s="899"/>
      <c r="PRZ54" s="899"/>
      <c r="PSA54" s="899"/>
      <c r="PSB54" s="899"/>
      <c r="PSC54" s="899"/>
      <c r="PSD54" s="899"/>
      <c r="PSE54" s="899"/>
      <c r="PSF54" s="899"/>
      <c r="PSG54" s="899"/>
      <c r="PSH54" s="899"/>
      <c r="PSI54" s="899"/>
      <c r="PSJ54" s="899"/>
      <c r="PSK54" s="899"/>
      <c r="PSL54" s="899"/>
      <c r="PSM54" s="899"/>
      <c r="PSN54" s="899"/>
      <c r="PSO54" s="899"/>
      <c r="PSP54" s="899"/>
      <c r="PSQ54" s="899"/>
      <c r="PSR54" s="899"/>
      <c r="PSS54" s="899"/>
      <c r="PST54" s="899"/>
      <c r="PSU54" s="899"/>
      <c r="PSV54" s="899"/>
      <c r="PSW54" s="899"/>
      <c r="PSX54" s="899"/>
      <c r="PSY54" s="899"/>
      <c r="PSZ54" s="899"/>
      <c r="PTA54" s="899"/>
      <c r="PTB54" s="899"/>
      <c r="PTC54" s="899"/>
      <c r="PTD54" s="899"/>
      <c r="PTE54" s="899"/>
      <c r="PTF54" s="899"/>
      <c r="PTG54" s="899"/>
      <c r="PTH54" s="899"/>
      <c r="PTI54" s="899"/>
      <c r="PTJ54" s="899"/>
      <c r="PTK54" s="899"/>
      <c r="PTL54" s="899"/>
      <c r="PTM54" s="899"/>
      <c r="PTN54" s="899"/>
      <c r="PTO54" s="899"/>
      <c r="PTP54" s="899"/>
      <c r="PTQ54" s="899"/>
      <c r="PTR54" s="899"/>
      <c r="PTS54" s="899"/>
      <c r="PTT54" s="899"/>
      <c r="PTU54" s="899"/>
      <c r="PTV54" s="899"/>
      <c r="PTW54" s="899"/>
      <c r="PTX54" s="899"/>
      <c r="PTY54" s="899"/>
      <c r="PTZ54" s="899"/>
      <c r="PUA54" s="899"/>
      <c r="PUB54" s="899"/>
      <c r="PUC54" s="899"/>
      <c r="PUD54" s="899"/>
      <c r="PUE54" s="899"/>
      <c r="PUF54" s="899"/>
      <c r="PUG54" s="899"/>
      <c r="PUH54" s="899"/>
      <c r="PUI54" s="899"/>
      <c r="PUJ54" s="899"/>
      <c r="PUK54" s="899"/>
      <c r="PUL54" s="899"/>
      <c r="PUM54" s="899"/>
      <c r="PUN54" s="899"/>
      <c r="PUO54" s="899"/>
      <c r="PUP54" s="899"/>
      <c r="PUQ54" s="899"/>
      <c r="PUR54" s="899"/>
      <c r="PUS54" s="899"/>
      <c r="PUT54" s="899"/>
      <c r="PUU54" s="899"/>
      <c r="PUV54" s="899"/>
      <c r="PUW54" s="899"/>
      <c r="PUX54" s="899"/>
      <c r="PUY54" s="899"/>
      <c r="PUZ54" s="899"/>
      <c r="PVA54" s="899"/>
      <c r="PVB54" s="899"/>
      <c r="PVC54" s="899"/>
      <c r="PVD54" s="899"/>
      <c r="PVE54" s="899"/>
      <c r="PVF54" s="899"/>
      <c r="PVG54" s="899"/>
      <c r="PVH54" s="899"/>
      <c r="PVI54" s="899"/>
      <c r="PVJ54" s="899"/>
      <c r="PVK54" s="899"/>
      <c r="PVL54" s="899"/>
      <c r="PVM54" s="899"/>
      <c r="PVN54" s="899"/>
      <c r="PVO54" s="899"/>
      <c r="PVP54" s="899"/>
      <c r="PVQ54" s="899"/>
      <c r="PVR54" s="899"/>
      <c r="PVS54" s="899"/>
      <c r="PVT54" s="899"/>
      <c r="PVU54" s="899"/>
      <c r="PVV54" s="899"/>
      <c r="PVW54" s="899"/>
      <c r="PVX54" s="899"/>
      <c r="PVY54" s="899"/>
      <c r="PVZ54" s="899"/>
      <c r="PWA54" s="899"/>
      <c r="PWB54" s="899"/>
      <c r="PWC54" s="899"/>
      <c r="PWD54" s="899"/>
      <c r="PWE54" s="899"/>
      <c r="PWF54" s="899"/>
      <c r="PWG54" s="899"/>
      <c r="PWH54" s="899"/>
      <c r="PWI54" s="899"/>
      <c r="PWJ54" s="899"/>
      <c r="PWK54" s="899"/>
      <c r="PWL54" s="899"/>
      <c r="PWM54" s="899"/>
      <c r="PWN54" s="899"/>
      <c r="PWO54" s="899"/>
      <c r="PWP54" s="899"/>
      <c r="PWQ54" s="899"/>
      <c r="PWR54" s="899"/>
      <c r="PWS54" s="899"/>
      <c r="PWT54" s="899"/>
      <c r="PWU54" s="899"/>
      <c r="PWV54" s="899"/>
      <c r="PWW54" s="899"/>
      <c r="PWX54" s="899"/>
      <c r="PWY54" s="899"/>
      <c r="PWZ54" s="899"/>
      <c r="PXA54" s="899"/>
      <c r="PXB54" s="899"/>
      <c r="PXC54" s="899"/>
      <c r="PXD54" s="899"/>
      <c r="PXE54" s="899"/>
      <c r="PXF54" s="899"/>
      <c r="PXG54" s="899"/>
      <c r="PXH54" s="899"/>
      <c r="PXI54" s="899"/>
      <c r="PXJ54" s="899"/>
      <c r="PXK54" s="899"/>
      <c r="PXL54" s="899"/>
      <c r="PXM54" s="899"/>
      <c r="PXN54" s="899"/>
      <c r="PXO54" s="899"/>
      <c r="PXP54" s="899"/>
      <c r="PXQ54" s="899"/>
      <c r="PXR54" s="899"/>
      <c r="PXS54" s="899"/>
      <c r="PXT54" s="899"/>
      <c r="PXU54" s="899"/>
      <c r="PXV54" s="899"/>
      <c r="PXW54" s="899"/>
      <c r="PXX54" s="899"/>
      <c r="PXY54" s="899"/>
      <c r="PXZ54" s="899"/>
      <c r="PYA54" s="899"/>
      <c r="PYB54" s="899"/>
      <c r="PYC54" s="899"/>
      <c r="PYD54" s="899"/>
      <c r="PYE54" s="899"/>
      <c r="PYF54" s="899"/>
      <c r="PYG54" s="899"/>
      <c r="PYH54" s="899"/>
      <c r="PYI54" s="899"/>
      <c r="PYJ54" s="899"/>
      <c r="PYK54" s="899"/>
      <c r="PYL54" s="899"/>
      <c r="PYM54" s="899"/>
      <c r="PYN54" s="899"/>
      <c r="PYO54" s="899"/>
      <c r="PYP54" s="899"/>
      <c r="PYQ54" s="899"/>
      <c r="PYR54" s="899"/>
      <c r="PYS54" s="899"/>
      <c r="PYT54" s="899"/>
      <c r="PYU54" s="899"/>
      <c r="PYV54" s="899"/>
      <c r="PYW54" s="899"/>
      <c r="PYX54" s="899"/>
      <c r="PYY54" s="899"/>
      <c r="PYZ54" s="899"/>
      <c r="PZA54" s="899"/>
      <c r="PZB54" s="899"/>
      <c r="PZC54" s="899"/>
      <c r="PZD54" s="899"/>
      <c r="PZE54" s="899"/>
      <c r="PZF54" s="899"/>
      <c r="PZG54" s="899"/>
      <c r="PZH54" s="899"/>
      <c r="PZI54" s="899"/>
      <c r="PZJ54" s="899"/>
      <c r="PZK54" s="899"/>
      <c r="PZL54" s="899"/>
      <c r="PZM54" s="899"/>
      <c r="PZN54" s="899"/>
      <c r="PZO54" s="899"/>
      <c r="PZP54" s="899"/>
      <c r="PZQ54" s="899"/>
      <c r="PZR54" s="899"/>
      <c r="PZS54" s="899"/>
      <c r="PZT54" s="899"/>
      <c r="PZU54" s="899"/>
      <c r="PZV54" s="899"/>
      <c r="PZW54" s="899"/>
      <c r="PZX54" s="899"/>
      <c r="PZY54" s="899"/>
      <c r="PZZ54" s="899"/>
      <c r="QAA54" s="899"/>
      <c r="QAB54" s="899"/>
      <c r="QAC54" s="899"/>
      <c r="QAD54" s="899"/>
      <c r="QAE54" s="899"/>
      <c r="QAF54" s="899"/>
      <c r="QAG54" s="899"/>
      <c r="QAH54" s="899"/>
      <c r="QAI54" s="899"/>
      <c r="QAJ54" s="899"/>
      <c r="QAK54" s="899"/>
      <c r="QAL54" s="899"/>
      <c r="QAM54" s="899"/>
      <c r="QAN54" s="899"/>
      <c r="QAO54" s="899"/>
      <c r="QAP54" s="899"/>
      <c r="QAQ54" s="899"/>
      <c r="QAR54" s="899"/>
      <c r="QAS54" s="899"/>
      <c r="QAT54" s="899"/>
      <c r="QAU54" s="899"/>
      <c r="QAV54" s="899"/>
      <c r="QAW54" s="899"/>
      <c r="QAX54" s="899"/>
      <c r="QAY54" s="899"/>
      <c r="QAZ54" s="899"/>
      <c r="QBA54" s="899"/>
      <c r="QBB54" s="899"/>
      <c r="QBC54" s="899"/>
      <c r="QBD54" s="899"/>
      <c r="QBE54" s="899"/>
      <c r="QBF54" s="899"/>
      <c r="QBG54" s="899"/>
      <c r="QBH54" s="899"/>
      <c r="QBI54" s="899"/>
      <c r="QBJ54" s="899"/>
      <c r="QBK54" s="899"/>
      <c r="QBL54" s="899"/>
      <c r="QBM54" s="899"/>
      <c r="QBN54" s="899"/>
      <c r="QBO54" s="899"/>
      <c r="QBP54" s="899"/>
      <c r="QBQ54" s="899"/>
      <c r="QBR54" s="899"/>
      <c r="QBS54" s="899"/>
      <c r="QBT54" s="899"/>
      <c r="QBU54" s="899"/>
      <c r="QBV54" s="899"/>
      <c r="QBW54" s="899"/>
      <c r="QBX54" s="899"/>
      <c r="QBY54" s="899"/>
      <c r="QBZ54" s="899"/>
      <c r="QCA54" s="899"/>
      <c r="QCB54" s="899"/>
      <c r="QCC54" s="899"/>
      <c r="QCD54" s="899"/>
      <c r="QCE54" s="899"/>
      <c r="QCF54" s="899"/>
      <c r="QCG54" s="899"/>
      <c r="QCH54" s="899"/>
      <c r="QCI54" s="899"/>
      <c r="QCJ54" s="899"/>
      <c r="QCK54" s="899"/>
      <c r="QCL54" s="899"/>
      <c r="QCM54" s="899"/>
      <c r="QCN54" s="899"/>
      <c r="QCO54" s="899"/>
      <c r="QCP54" s="899"/>
      <c r="QCQ54" s="899"/>
      <c r="QCR54" s="899"/>
      <c r="QCS54" s="899"/>
      <c r="QCT54" s="899"/>
      <c r="QCU54" s="899"/>
      <c r="QCV54" s="899"/>
      <c r="QCW54" s="899"/>
      <c r="QCX54" s="899"/>
      <c r="QCY54" s="899"/>
      <c r="QCZ54" s="899"/>
      <c r="QDA54" s="899"/>
      <c r="QDB54" s="899"/>
      <c r="QDC54" s="899"/>
      <c r="QDD54" s="899"/>
      <c r="QDE54" s="899"/>
      <c r="QDF54" s="899"/>
      <c r="QDG54" s="899"/>
      <c r="QDH54" s="899"/>
      <c r="QDI54" s="899"/>
      <c r="QDJ54" s="899"/>
      <c r="QDK54" s="899"/>
      <c r="QDL54" s="899"/>
      <c r="QDM54" s="899"/>
      <c r="QDN54" s="899"/>
      <c r="QDO54" s="899"/>
      <c r="QDP54" s="899"/>
      <c r="QDQ54" s="899"/>
      <c r="QDR54" s="899"/>
      <c r="QDS54" s="899"/>
      <c r="QDT54" s="899"/>
      <c r="QDU54" s="899"/>
      <c r="QDV54" s="899"/>
      <c r="QDW54" s="899"/>
      <c r="QDX54" s="899"/>
      <c r="QDY54" s="899"/>
      <c r="QDZ54" s="899"/>
      <c r="QEA54" s="899"/>
      <c r="QEB54" s="899"/>
      <c r="QEC54" s="899"/>
      <c r="QED54" s="899"/>
      <c r="QEE54" s="899"/>
      <c r="QEF54" s="899"/>
      <c r="QEG54" s="899"/>
      <c r="QEH54" s="899"/>
      <c r="QEI54" s="899"/>
      <c r="QEJ54" s="899"/>
      <c r="QEK54" s="899"/>
      <c r="QEL54" s="899"/>
      <c r="QEM54" s="899"/>
      <c r="QEN54" s="899"/>
      <c r="QEO54" s="899"/>
      <c r="QEP54" s="899"/>
      <c r="QEQ54" s="899"/>
      <c r="QER54" s="899"/>
      <c r="QES54" s="899"/>
      <c r="QET54" s="899"/>
      <c r="QEU54" s="899"/>
      <c r="QEV54" s="899"/>
      <c r="QEW54" s="899"/>
      <c r="QEX54" s="899"/>
      <c r="QEY54" s="899"/>
      <c r="QEZ54" s="899"/>
      <c r="QFA54" s="899"/>
      <c r="QFB54" s="899"/>
      <c r="QFC54" s="899"/>
      <c r="QFD54" s="899"/>
      <c r="QFE54" s="899"/>
      <c r="QFF54" s="899"/>
      <c r="QFG54" s="899"/>
      <c r="QFH54" s="899"/>
      <c r="QFI54" s="899"/>
      <c r="QFJ54" s="899"/>
      <c r="QFK54" s="899"/>
      <c r="QFL54" s="899"/>
      <c r="QFM54" s="899"/>
      <c r="QFN54" s="899"/>
      <c r="QFO54" s="899"/>
      <c r="QFP54" s="899"/>
      <c r="QFQ54" s="899"/>
      <c r="QFR54" s="899"/>
      <c r="QFS54" s="899"/>
      <c r="QFT54" s="899"/>
      <c r="QFU54" s="899"/>
      <c r="QFV54" s="899"/>
      <c r="QFW54" s="899"/>
      <c r="QFX54" s="899"/>
      <c r="QFY54" s="899"/>
      <c r="QFZ54" s="899"/>
      <c r="QGA54" s="899"/>
      <c r="QGB54" s="899"/>
      <c r="QGC54" s="899"/>
      <c r="QGD54" s="899"/>
      <c r="QGE54" s="899"/>
      <c r="QGF54" s="899"/>
      <c r="QGG54" s="899"/>
      <c r="QGH54" s="899"/>
      <c r="QGI54" s="899"/>
      <c r="QGJ54" s="899"/>
      <c r="QGK54" s="899"/>
      <c r="QGL54" s="899"/>
      <c r="QGM54" s="899"/>
      <c r="QGN54" s="899"/>
      <c r="QGO54" s="899"/>
      <c r="QGP54" s="899"/>
      <c r="QGQ54" s="899"/>
      <c r="QGR54" s="899"/>
      <c r="QGS54" s="899"/>
      <c r="QGT54" s="899"/>
      <c r="QGU54" s="899"/>
      <c r="QGV54" s="899"/>
      <c r="QGW54" s="899"/>
      <c r="QGX54" s="899"/>
      <c r="QGY54" s="899"/>
      <c r="QGZ54" s="899"/>
      <c r="QHA54" s="899"/>
      <c r="QHB54" s="899"/>
      <c r="QHC54" s="899"/>
      <c r="QHD54" s="899"/>
      <c r="QHE54" s="899"/>
      <c r="QHF54" s="899"/>
      <c r="QHG54" s="899"/>
      <c r="QHH54" s="899"/>
      <c r="QHI54" s="899"/>
      <c r="QHJ54" s="899"/>
      <c r="QHK54" s="899"/>
      <c r="QHL54" s="899"/>
      <c r="QHM54" s="899"/>
      <c r="QHN54" s="899"/>
      <c r="QHO54" s="899"/>
      <c r="QHP54" s="899"/>
      <c r="QHQ54" s="899"/>
      <c r="QHR54" s="899"/>
      <c r="QHS54" s="899"/>
      <c r="QHT54" s="899"/>
      <c r="QHU54" s="899"/>
      <c r="QHV54" s="899"/>
      <c r="QHW54" s="899"/>
      <c r="QHX54" s="899"/>
      <c r="QHY54" s="899"/>
      <c r="QHZ54" s="899"/>
      <c r="QIA54" s="899"/>
      <c r="QIB54" s="899"/>
      <c r="QIC54" s="899"/>
      <c r="QID54" s="899"/>
      <c r="QIE54" s="899"/>
      <c r="QIF54" s="899"/>
      <c r="QIG54" s="899"/>
      <c r="QIH54" s="899"/>
      <c r="QII54" s="899"/>
      <c r="QIJ54" s="899"/>
      <c r="QIK54" s="899"/>
      <c r="QIL54" s="899"/>
      <c r="QIM54" s="899"/>
      <c r="QIN54" s="899"/>
      <c r="QIO54" s="899"/>
      <c r="QIP54" s="899"/>
      <c r="QIQ54" s="899"/>
      <c r="QIR54" s="899"/>
      <c r="QIS54" s="899"/>
      <c r="QIT54" s="899"/>
      <c r="QIU54" s="899"/>
      <c r="QIV54" s="899"/>
      <c r="QIW54" s="899"/>
      <c r="QIX54" s="899"/>
      <c r="QIY54" s="899"/>
      <c r="QIZ54" s="899"/>
      <c r="QJA54" s="899"/>
      <c r="QJB54" s="899"/>
      <c r="QJC54" s="899"/>
      <c r="QJD54" s="899"/>
      <c r="QJE54" s="899"/>
      <c r="QJF54" s="899"/>
      <c r="QJG54" s="899"/>
      <c r="QJH54" s="899"/>
      <c r="QJI54" s="899"/>
      <c r="QJJ54" s="899"/>
      <c r="QJK54" s="899"/>
      <c r="QJL54" s="899"/>
      <c r="QJM54" s="899"/>
      <c r="QJN54" s="899"/>
      <c r="QJO54" s="899"/>
      <c r="QJP54" s="899"/>
      <c r="QJQ54" s="899"/>
      <c r="QJR54" s="899"/>
      <c r="QJS54" s="899"/>
      <c r="QJT54" s="899"/>
      <c r="QJU54" s="899"/>
      <c r="QJV54" s="899"/>
      <c r="QJW54" s="899"/>
      <c r="QJX54" s="899"/>
      <c r="QJY54" s="899"/>
      <c r="QJZ54" s="899"/>
      <c r="QKA54" s="899"/>
      <c r="QKB54" s="899"/>
      <c r="QKC54" s="899"/>
      <c r="QKD54" s="899"/>
      <c r="QKE54" s="899"/>
      <c r="QKF54" s="899"/>
      <c r="QKG54" s="899"/>
      <c r="QKH54" s="899"/>
      <c r="QKI54" s="899"/>
      <c r="QKJ54" s="899"/>
      <c r="QKK54" s="899"/>
      <c r="QKL54" s="899"/>
      <c r="QKM54" s="899"/>
      <c r="QKN54" s="899"/>
      <c r="QKO54" s="899"/>
      <c r="QKP54" s="899"/>
      <c r="QKQ54" s="899"/>
      <c r="QKR54" s="899"/>
      <c r="QKS54" s="899"/>
      <c r="QKT54" s="899"/>
      <c r="QKU54" s="899"/>
      <c r="QKV54" s="899"/>
      <c r="QKW54" s="899"/>
      <c r="QKX54" s="899"/>
      <c r="QKY54" s="899"/>
      <c r="QKZ54" s="899"/>
      <c r="QLA54" s="899"/>
      <c r="QLB54" s="899"/>
      <c r="QLC54" s="899"/>
      <c r="QLD54" s="899"/>
      <c r="QLE54" s="899"/>
      <c r="QLF54" s="899"/>
      <c r="QLG54" s="899"/>
      <c r="QLH54" s="899"/>
      <c r="QLI54" s="899"/>
      <c r="QLJ54" s="899"/>
      <c r="QLK54" s="899"/>
      <c r="QLL54" s="899"/>
      <c r="QLM54" s="899"/>
      <c r="QLN54" s="899"/>
      <c r="QLO54" s="899"/>
      <c r="QLP54" s="899"/>
      <c r="QLQ54" s="899"/>
      <c r="QLR54" s="899"/>
      <c r="QLS54" s="899"/>
      <c r="QLT54" s="899"/>
      <c r="QLU54" s="899"/>
      <c r="QLV54" s="899"/>
      <c r="QLW54" s="899"/>
      <c r="QLX54" s="899"/>
      <c r="QLY54" s="899"/>
      <c r="QLZ54" s="899"/>
      <c r="QMA54" s="899"/>
      <c r="QMB54" s="899"/>
      <c r="QMC54" s="899"/>
      <c r="QMD54" s="899"/>
      <c r="QME54" s="899"/>
      <c r="QMF54" s="899"/>
      <c r="QMG54" s="899"/>
      <c r="QMH54" s="899"/>
      <c r="QMI54" s="899"/>
      <c r="QMJ54" s="899"/>
      <c r="QMK54" s="899"/>
      <c r="QML54" s="899"/>
      <c r="QMM54" s="899"/>
      <c r="QMN54" s="899"/>
      <c r="QMO54" s="899"/>
      <c r="QMP54" s="899"/>
      <c r="QMQ54" s="899"/>
      <c r="QMR54" s="899"/>
      <c r="QMS54" s="899"/>
      <c r="QMT54" s="899"/>
      <c r="QMU54" s="899"/>
      <c r="QMV54" s="899"/>
      <c r="QMW54" s="899"/>
      <c r="QMX54" s="899"/>
      <c r="QMY54" s="899"/>
      <c r="QMZ54" s="899"/>
      <c r="QNA54" s="899"/>
      <c r="QNB54" s="899"/>
      <c r="QNC54" s="899"/>
      <c r="QND54" s="899"/>
      <c r="QNE54" s="899"/>
      <c r="QNF54" s="899"/>
      <c r="QNG54" s="899"/>
      <c r="QNH54" s="899"/>
      <c r="QNI54" s="899"/>
      <c r="QNJ54" s="899"/>
      <c r="QNK54" s="899"/>
      <c r="QNL54" s="899"/>
      <c r="QNM54" s="899"/>
      <c r="QNN54" s="899"/>
      <c r="QNO54" s="899"/>
      <c r="QNP54" s="899"/>
      <c r="QNQ54" s="899"/>
      <c r="QNR54" s="899"/>
      <c r="QNS54" s="899"/>
      <c r="QNT54" s="899"/>
      <c r="QNU54" s="899"/>
      <c r="QNV54" s="899"/>
      <c r="QNW54" s="899"/>
      <c r="QNX54" s="899"/>
      <c r="QNY54" s="899"/>
      <c r="QNZ54" s="899"/>
      <c r="QOA54" s="899"/>
      <c r="QOB54" s="899"/>
      <c r="QOC54" s="899"/>
      <c r="QOD54" s="899"/>
      <c r="QOE54" s="899"/>
      <c r="QOF54" s="899"/>
      <c r="QOG54" s="899"/>
      <c r="QOH54" s="899"/>
      <c r="QOI54" s="899"/>
      <c r="QOJ54" s="899"/>
      <c r="QOK54" s="899"/>
      <c r="QOL54" s="899"/>
      <c r="QOM54" s="899"/>
      <c r="QON54" s="899"/>
      <c r="QOO54" s="899"/>
      <c r="QOP54" s="899"/>
      <c r="QOQ54" s="899"/>
      <c r="QOR54" s="899"/>
      <c r="QOS54" s="899"/>
      <c r="QOT54" s="899"/>
      <c r="QOU54" s="899"/>
      <c r="QOV54" s="899"/>
      <c r="QOW54" s="899"/>
      <c r="QOX54" s="899"/>
      <c r="QOY54" s="899"/>
      <c r="QOZ54" s="899"/>
      <c r="QPA54" s="899"/>
      <c r="QPB54" s="899"/>
      <c r="QPC54" s="899"/>
      <c r="QPD54" s="899"/>
      <c r="QPE54" s="899"/>
      <c r="QPF54" s="899"/>
      <c r="QPG54" s="899"/>
      <c r="QPH54" s="899"/>
      <c r="QPI54" s="899"/>
      <c r="QPJ54" s="899"/>
      <c r="QPK54" s="899"/>
      <c r="QPL54" s="899"/>
      <c r="QPM54" s="899"/>
      <c r="QPN54" s="899"/>
      <c r="QPO54" s="899"/>
      <c r="QPP54" s="899"/>
      <c r="QPQ54" s="899"/>
      <c r="QPR54" s="899"/>
      <c r="QPS54" s="899"/>
      <c r="QPT54" s="899"/>
      <c r="QPU54" s="899"/>
      <c r="QPV54" s="899"/>
      <c r="QPW54" s="899"/>
      <c r="QPX54" s="899"/>
      <c r="QPY54" s="899"/>
      <c r="QPZ54" s="899"/>
      <c r="QQA54" s="899"/>
      <c r="QQB54" s="899"/>
      <c r="QQC54" s="899"/>
      <c r="QQD54" s="899"/>
      <c r="QQE54" s="899"/>
      <c r="QQF54" s="899"/>
      <c r="QQG54" s="899"/>
      <c r="QQH54" s="899"/>
      <c r="QQI54" s="899"/>
      <c r="QQJ54" s="899"/>
      <c r="QQK54" s="899"/>
      <c r="QQL54" s="899"/>
      <c r="QQM54" s="899"/>
      <c r="QQN54" s="899"/>
      <c r="QQO54" s="899"/>
      <c r="QQP54" s="899"/>
      <c r="QQQ54" s="899"/>
      <c r="QQR54" s="899"/>
      <c r="QQS54" s="899"/>
      <c r="QQT54" s="899"/>
      <c r="QQU54" s="899"/>
      <c r="QQV54" s="899"/>
      <c r="QQW54" s="899"/>
      <c r="QQX54" s="899"/>
      <c r="QQY54" s="899"/>
      <c r="QQZ54" s="899"/>
      <c r="QRA54" s="899"/>
      <c r="QRB54" s="899"/>
      <c r="QRC54" s="899"/>
      <c r="QRD54" s="899"/>
      <c r="QRE54" s="899"/>
      <c r="QRF54" s="899"/>
      <c r="QRG54" s="899"/>
      <c r="QRH54" s="899"/>
      <c r="QRI54" s="899"/>
      <c r="QRJ54" s="899"/>
      <c r="QRK54" s="899"/>
      <c r="QRL54" s="899"/>
      <c r="QRM54" s="899"/>
      <c r="QRN54" s="899"/>
      <c r="QRO54" s="899"/>
      <c r="QRP54" s="899"/>
      <c r="QRQ54" s="899"/>
      <c r="QRR54" s="899"/>
      <c r="QRS54" s="899"/>
      <c r="QRT54" s="899"/>
      <c r="QRU54" s="899"/>
      <c r="QRV54" s="899"/>
      <c r="QRW54" s="899"/>
      <c r="QRX54" s="899"/>
      <c r="QRY54" s="899"/>
      <c r="QRZ54" s="899"/>
      <c r="QSA54" s="899"/>
      <c r="QSB54" s="899"/>
      <c r="QSC54" s="899"/>
      <c r="QSD54" s="899"/>
      <c r="QSE54" s="899"/>
      <c r="QSF54" s="899"/>
      <c r="QSG54" s="899"/>
      <c r="QSH54" s="899"/>
      <c r="QSI54" s="899"/>
      <c r="QSJ54" s="899"/>
      <c r="QSK54" s="899"/>
      <c r="QSL54" s="899"/>
      <c r="QSM54" s="899"/>
      <c r="QSN54" s="899"/>
      <c r="QSO54" s="899"/>
      <c r="QSP54" s="899"/>
      <c r="QSQ54" s="899"/>
      <c r="QSR54" s="899"/>
      <c r="QSS54" s="899"/>
      <c r="QST54" s="899"/>
      <c r="QSU54" s="899"/>
      <c r="QSV54" s="899"/>
      <c r="QSW54" s="899"/>
      <c r="QSX54" s="899"/>
      <c r="QSY54" s="899"/>
      <c r="QSZ54" s="899"/>
      <c r="QTA54" s="899"/>
      <c r="QTB54" s="899"/>
      <c r="QTC54" s="899"/>
      <c r="QTD54" s="899"/>
      <c r="QTE54" s="899"/>
      <c r="QTF54" s="899"/>
      <c r="QTG54" s="899"/>
      <c r="QTH54" s="899"/>
      <c r="QTI54" s="899"/>
      <c r="QTJ54" s="899"/>
      <c r="QTK54" s="899"/>
      <c r="QTL54" s="899"/>
      <c r="QTM54" s="899"/>
      <c r="QTN54" s="899"/>
      <c r="QTO54" s="899"/>
      <c r="QTP54" s="899"/>
      <c r="QTQ54" s="899"/>
      <c r="QTR54" s="899"/>
      <c r="QTS54" s="899"/>
      <c r="QTT54" s="899"/>
      <c r="QTU54" s="899"/>
      <c r="QTV54" s="899"/>
      <c r="QTW54" s="899"/>
      <c r="QTX54" s="899"/>
      <c r="QTY54" s="899"/>
      <c r="QTZ54" s="899"/>
      <c r="QUA54" s="899"/>
      <c r="QUB54" s="899"/>
      <c r="QUC54" s="899"/>
      <c r="QUD54" s="899"/>
      <c r="QUE54" s="899"/>
      <c r="QUF54" s="899"/>
      <c r="QUG54" s="899"/>
      <c r="QUH54" s="899"/>
      <c r="QUI54" s="899"/>
      <c r="QUJ54" s="899"/>
      <c r="QUK54" s="899"/>
      <c r="QUL54" s="899"/>
      <c r="QUM54" s="899"/>
      <c r="QUN54" s="899"/>
      <c r="QUO54" s="899"/>
      <c r="QUP54" s="899"/>
      <c r="QUQ54" s="899"/>
      <c r="QUR54" s="899"/>
      <c r="QUS54" s="899"/>
      <c r="QUT54" s="899"/>
      <c r="QUU54" s="899"/>
      <c r="QUV54" s="899"/>
      <c r="QUW54" s="899"/>
      <c r="QUX54" s="899"/>
      <c r="QUY54" s="899"/>
      <c r="QUZ54" s="899"/>
      <c r="QVA54" s="899"/>
      <c r="QVB54" s="899"/>
      <c r="QVC54" s="899"/>
      <c r="QVD54" s="899"/>
      <c r="QVE54" s="899"/>
      <c r="QVF54" s="899"/>
      <c r="QVG54" s="899"/>
      <c r="QVH54" s="899"/>
      <c r="QVI54" s="899"/>
      <c r="QVJ54" s="899"/>
      <c r="QVK54" s="899"/>
      <c r="QVL54" s="899"/>
      <c r="QVM54" s="899"/>
      <c r="QVN54" s="899"/>
      <c r="QVO54" s="899"/>
      <c r="QVP54" s="899"/>
      <c r="QVQ54" s="899"/>
      <c r="QVR54" s="899"/>
      <c r="QVS54" s="899"/>
      <c r="QVT54" s="899"/>
      <c r="QVU54" s="899"/>
      <c r="QVV54" s="899"/>
      <c r="QVW54" s="899"/>
      <c r="QVX54" s="899"/>
      <c r="QVY54" s="899"/>
      <c r="QVZ54" s="899"/>
      <c r="QWA54" s="899"/>
      <c r="QWB54" s="899"/>
      <c r="QWC54" s="899"/>
      <c r="QWD54" s="899"/>
      <c r="QWE54" s="899"/>
      <c r="QWF54" s="899"/>
      <c r="QWG54" s="899"/>
      <c r="QWH54" s="899"/>
      <c r="QWI54" s="899"/>
      <c r="QWJ54" s="899"/>
      <c r="QWK54" s="899"/>
      <c r="QWL54" s="899"/>
      <c r="QWM54" s="899"/>
      <c r="QWN54" s="899"/>
      <c r="QWO54" s="899"/>
      <c r="QWP54" s="899"/>
      <c r="QWQ54" s="899"/>
      <c r="QWR54" s="899"/>
      <c r="QWS54" s="899"/>
      <c r="QWT54" s="899"/>
      <c r="QWU54" s="899"/>
      <c r="QWV54" s="899"/>
      <c r="QWW54" s="899"/>
      <c r="QWX54" s="899"/>
      <c r="QWY54" s="899"/>
      <c r="QWZ54" s="899"/>
      <c r="QXA54" s="899"/>
      <c r="QXB54" s="899"/>
      <c r="QXC54" s="899"/>
      <c r="QXD54" s="899"/>
      <c r="QXE54" s="899"/>
      <c r="QXF54" s="899"/>
      <c r="QXG54" s="899"/>
      <c r="QXH54" s="899"/>
      <c r="QXI54" s="899"/>
      <c r="QXJ54" s="899"/>
      <c r="QXK54" s="899"/>
      <c r="QXL54" s="899"/>
      <c r="QXM54" s="899"/>
      <c r="QXN54" s="899"/>
      <c r="QXO54" s="899"/>
      <c r="QXP54" s="899"/>
      <c r="QXQ54" s="899"/>
      <c r="QXR54" s="899"/>
      <c r="QXS54" s="899"/>
      <c r="QXT54" s="899"/>
      <c r="QXU54" s="899"/>
      <c r="QXV54" s="899"/>
      <c r="QXW54" s="899"/>
      <c r="QXX54" s="899"/>
      <c r="QXY54" s="899"/>
      <c r="QXZ54" s="899"/>
      <c r="QYA54" s="899"/>
      <c r="QYB54" s="899"/>
      <c r="QYC54" s="899"/>
      <c r="QYD54" s="899"/>
      <c r="QYE54" s="899"/>
      <c r="QYF54" s="899"/>
      <c r="QYG54" s="899"/>
      <c r="QYH54" s="899"/>
      <c r="QYI54" s="899"/>
      <c r="QYJ54" s="899"/>
      <c r="QYK54" s="899"/>
      <c r="QYL54" s="899"/>
      <c r="QYM54" s="899"/>
      <c r="QYN54" s="899"/>
      <c r="QYO54" s="899"/>
      <c r="QYP54" s="899"/>
      <c r="QYQ54" s="899"/>
      <c r="QYR54" s="899"/>
      <c r="QYS54" s="899"/>
      <c r="QYT54" s="899"/>
      <c r="QYU54" s="899"/>
      <c r="QYV54" s="899"/>
      <c r="QYW54" s="899"/>
      <c r="QYX54" s="899"/>
      <c r="QYY54" s="899"/>
      <c r="QYZ54" s="899"/>
      <c r="QZA54" s="899"/>
      <c r="QZB54" s="899"/>
      <c r="QZC54" s="899"/>
      <c r="QZD54" s="899"/>
      <c r="QZE54" s="899"/>
      <c r="QZF54" s="899"/>
      <c r="QZG54" s="899"/>
      <c r="QZH54" s="899"/>
      <c r="QZI54" s="899"/>
      <c r="QZJ54" s="899"/>
      <c r="QZK54" s="899"/>
      <c r="QZL54" s="899"/>
      <c r="QZM54" s="899"/>
      <c r="QZN54" s="899"/>
      <c r="QZO54" s="899"/>
      <c r="QZP54" s="899"/>
      <c r="QZQ54" s="899"/>
      <c r="QZR54" s="899"/>
      <c r="QZS54" s="899"/>
      <c r="QZT54" s="899"/>
      <c r="QZU54" s="899"/>
      <c r="QZV54" s="899"/>
      <c r="QZW54" s="899"/>
      <c r="QZX54" s="899"/>
      <c r="QZY54" s="899"/>
      <c r="QZZ54" s="899"/>
      <c r="RAA54" s="899"/>
      <c r="RAB54" s="899"/>
      <c r="RAC54" s="899"/>
      <c r="RAD54" s="899"/>
      <c r="RAE54" s="899"/>
      <c r="RAF54" s="899"/>
      <c r="RAG54" s="899"/>
      <c r="RAH54" s="899"/>
      <c r="RAI54" s="899"/>
      <c r="RAJ54" s="899"/>
      <c r="RAK54" s="899"/>
      <c r="RAL54" s="899"/>
      <c r="RAM54" s="899"/>
      <c r="RAN54" s="899"/>
      <c r="RAO54" s="899"/>
      <c r="RAP54" s="899"/>
      <c r="RAQ54" s="899"/>
      <c r="RAR54" s="899"/>
      <c r="RAS54" s="899"/>
      <c r="RAT54" s="899"/>
      <c r="RAU54" s="899"/>
      <c r="RAV54" s="899"/>
      <c r="RAW54" s="899"/>
      <c r="RAX54" s="899"/>
      <c r="RAY54" s="899"/>
      <c r="RAZ54" s="899"/>
      <c r="RBA54" s="899"/>
      <c r="RBB54" s="899"/>
      <c r="RBC54" s="899"/>
      <c r="RBD54" s="899"/>
      <c r="RBE54" s="899"/>
      <c r="RBF54" s="899"/>
      <c r="RBG54" s="899"/>
      <c r="RBH54" s="899"/>
      <c r="RBI54" s="899"/>
      <c r="RBJ54" s="899"/>
      <c r="RBK54" s="899"/>
      <c r="RBL54" s="899"/>
      <c r="RBM54" s="899"/>
      <c r="RBN54" s="899"/>
      <c r="RBO54" s="899"/>
      <c r="RBP54" s="899"/>
      <c r="RBQ54" s="899"/>
      <c r="RBR54" s="899"/>
      <c r="RBS54" s="899"/>
      <c r="RBT54" s="899"/>
      <c r="RBU54" s="899"/>
      <c r="RBV54" s="899"/>
      <c r="RBW54" s="899"/>
      <c r="RBX54" s="899"/>
      <c r="RBY54" s="899"/>
      <c r="RBZ54" s="899"/>
      <c r="RCA54" s="899"/>
      <c r="RCB54" s="899"/>
      <c r="RCC54" s="899"/>
      <c r="RCD54" s="899"/>
      <c r="RCE54" s="899"/>
      <c r="RCF54" s="899"/>
      <c r="RCG54" s="899"/>
      <c r="RCH54" s="899"/>
      <c r="RCI54" s="899"/>
      <c r="RCJ54" s="899"/>
      <c r="RCK54" s="899"/>
      <c r="RCL54" s="899"/>
      <c r="RCM54" s="899"/>
      <c r="RCN54" s="899"/>
      <c r="RCO54" s="899"/>
      <c r="RCP54" s="899"/>
      <c r="RCQ54" s="899"/>
      <c r="RCR54" s="899"/>
      <c r="RCS54" s="899"/>
      <c r="RCT54" s="899"/>
      <c r="RCU54" s="899"/>
      <c r="RCV54" s="899"/>
      <c r="RCW54" s="899"/>
      <c r="RCX54" s="899"/>
      <c r="RCY54" s="899"/>
      <c r="RCZ54" s="899"/>
      <c r="RDA54" s="899"/>
      <c r="RDB54" s="899"/>
      <c r="RDC54" s="899"/>
      <c r="RDD54" s="899"/>
      <c r="RDE54" s="899"/>
      <c r="RDF54" s="899"/>
      <c r="RDG54" s="899"/>
      <c r="RDH54" s="899"/>
      <c r="RDI54" s="899"/>
      <c r="RDJ54" s="899"/>
      <c r="RDK54" s="899"/>
      <c r="RDL54" s="899"/>
      <c r="RDM54" s="899"/>
      <c r="RDN54" s="899"/>
      <c r="RDO54" s="899"/>
      <c r="RDP54" s="899"/>
      <c r="RDQ54" s="899"/>
      <c r="RDR54" s="899"/>
      <c r="RDS54" s="899"/>
      <c r="RDT54" s="899"/>
      <c r="RDU54" s="899"/>
      <c r="RDV54" s="899"/>
      <c r="RDW54" s="899"/>
      <c r="RDX54" s="899"/>
      <c r="RDY54" s="899"/>
      <c r="RDZ54" s="899"/>
      <c r="REA54" s="899"/>
      <c r="REB54" s="899"/>
      <c r="REC54" s="899"/>
      <c r="RED54" s="899"/>
      <c r="REE54" s="899"/>
      <c r="REF54" s="899"/>
      <c r="REG54" s="899"/>
      <c r="REH54" s="899"/>
      <c r="REI54" s="899"/>
      <c r="REJ54" s="899"/>
      <c r="REK54" s="899"/>
      <c r="REL54" s="899"/>
      <c r="REM54" s="899"/>
      <c r="REN54" s="899"/>
      <c r="REO54" s="899"/>
      <c r="REP54" s="899"/>
      <c r="REQ54" s="899"/>
      <c r="RER54" s="899"/>
      <c r="RES54" s="899"/>
      <c r="RET54" s="899"/>
      <c r="REU54" s="899"/>
      <c r="REV54" s="899"/>
      <c r="REW54" s="899"/>
      <c r="REX54" s="899"/>
      <c r="REY54" s="899"/>
      <c r="REZ54" s="899"/>
      <c r="RFA54" s="899"/>
      <c r="RFB54" s="899"/>
      <c r="RFC54" s="899"/>
      <c r="RFD54" s="899"/>
      <c r="RFE54" s="899"/>
      <c r="RFF54" s="899"/>
      <c r="RFG54" s="899"/>
      <c r="RFH54" s="899"/>
      <c r="RFI54" s="899"/>
      <c r="RFJ54" s="899"/>
      <c r="RFK54" s="899"/>
      <c r="RFL54" s="899"/>
      <c r="RFM54" s="899"/>
      <c r="RFN54" s="899"/>
      <c r="RFO54" s="899"/>
      <c r="RFP54" s="899"/>
      <c r="RFQ54" s="899"/>
      <c r="RFR54" s="899"/>
      <c r="RFS54" s="899"/>
      <c r="RFT54" s="899"/>
      <c r="RFU54" s="899"/>
      <c r="RFV54" s="899"/>
      <c r="RFW54" s="899"/>
      <c r="RFX54" s="899"/>
      <c r="RFY54" s="899"/>
      <c r="RFZ54" s="899"/>
      <c r="RGA54" s="899"/>
      <c r="RGB54" s="899"/>
      <c r="RGC54" s="899"/>
      <c r="RGD54" s="899"/>
      <c r="RGE54" s="899"/>
      <c r="RGF54" s="899"/>
      <c r="RGG54" s="899"/>
      <c r="RGH54" s="899"/>
      <c r="RGI54" s="899"/>
      <c r="RGJ54" s="899"/>
      <c r="RGK54" s="899"/>
      <c r="RGL54" s="899"/>
      <c r="RGM54" s="899"/>
      <c r="RGN54" s="899"/>
      <c r="RGO54" s="899"/>
      <c r="RGP54" s="899"/>
      <c r="RGQ54" s="899"/>
      <c r="RGR54" s="899"/>
      <c r="RGS54" s="899"/>
      <c r="RGT54" s="899"/>
      <c r="RGU54" s="899"/>
      <c r="RGV54" s="899"/>
      <c r="RGW54" s="899"/>
      <c r="RGX54" s="899"/>
      <c r="RGY54" s="899"/>
      <c r="RGZ54" s="899"/>
      <c r="RHA54" s="899"/>
      <c r="RHB54" s="899"/>
      <c r="RHC54" s="899"/>
      <c r="RHD54" s="899"/>
      <c r="RHE54" s="899"/>
      <c r="RHF54" s="899"/>
      <c r="RHG54" s="899"/>
      <c r="RHH54" s="899"/>
      <c r="RHI54" s="899"/>
      <c r="RHJ54" s="899"/>
      <c r="RHK54" s="899"/>
      <c r="RHL54" s="899"/>
      <c r="RHM54" s="899"/>
      <c r="RHN54" s="899"/>
      <c r="RHO54" s="899"/>
      <c r="RHP54" s="899"/>
      <c r="RHQ54" s="899"/>
      <c r="RHR54" s="899"/>
      <c r="RHS54" s="899"/>
      <c r="RHT54" s="899"/>
      <c r="RHU54" s="899"/>
      <c r="RHV54" s="899"/>
      <c r="RHW54" s="899"/>
      <c r="RHX54" s="899"/>
      <c r="RHY54" s="899"/>
      <c r="RHZ54" s="899"/>
      <c r="RIA54" s="899"/>
      <c r="RIB54" s="899"/>
      <c r="RIC54" s="899"/>
      <c r="RID54" s="899"/>
      <c r="RIE54" s="899"/>
      <c r="RIF54" s="899"/>
      <c r="RIG54" s="899"/>
      <c r="RIH54" s="899"/>
      <c r="RII54" s="899"/>
      <c r="RIJ54" s="899"/>
      <c r="RIK54" s="899"/>
      <c r="RIL54" s="899"/>
      <c r="RIM54" s="899"/>
      <c r="RIN54" s="899"/>
      <c r="RIO54" s="899"/>
      <c r="RIP54" s="899"/>
      <c r="RIQ54" s="899"/>
      <c r="RIR54" s="899"/>
      <c r="RIS54" s="899"/>
      <c r="RIT54" s="899"/>
      <c r="RIU54" s="899"/>
      <c r="RIV54" s="899"/>
      <c r="RIW54" s="899"/>
      <c r="RIX54" s="899"/>
      <c r="RIY54" s="899"/>
      <c r="RIZ54" s="899"/>
      <c r="RJA54" s="899"/>
      <c r="RJB54" s="899"/>
      <c r="RJC54" s="899"/>
      <c r="RJD54" s="899"/>
      <c r="RJE54" s="899"/>
      <c r="RJF54" s="899"/>
      <c r="RJG54" s="899"/>
      <c r="RJH54" s="899"/>
      <c r="RJI54" s="899"/>
      <c r="RJJ54" s="899"/>
      <c r="RJK54" s="899"/>
      <c r="RJL54" s="899"/>
      <c r="RJM54" s="899"/>
      <c r="RJN54" s="899"/>
      <c r="RJO54" s="899"/>
      <c r="RJP54" s="899"/>
      <c r="RJQ54" s="899"/>
      <c r="RJR54" s="899"/>
      <c r="RJS54" s="899"/>
      <c r="RJT54" s="899"/>
      <c r="RJU54" s="899"/>
      <c r="RJV54" s="899"/>
      <c r="RJW54" s="899"/>
      <c r="RJX54" s="899"/>
      <c r="RJY54" s="899"/>
      <c r="RJZ54" s="899"/>
      <c r="RKA54" s="899"/>
      <c r="RKB54" s="899"/>
      <c r="RKC54" s="899"/>
      <c r="RKD54" s="899"/>
      <c r="RKE54" s="899"/>
      <c r="RKF54" s="899"/>
      <c r="RKG54" s="899"/>
      <c r="RKH54" s="899"/>
      <c r="RKI54" s="899"/>
      <c r="RKJ54" s="899"/>
      <c r="RKK54" s="899"/>
      <c r="RKL54" s="899"/>
      <c r="RKM54" s="899"/>
      <c r="RKN54" s="899"/>
      <c r="RKO54" s="899"/>
      <c r="RKP54" s="899"/>
      <c r="RKQ54" s="899"/>
      <c r="RKR54" s="899"/>
      <c r="RKS54" s="899"/>
      <c r="RKT54" s="899"/>
      <c r="RKU54" s="899"/>
      <c r="RKV54" s="899"/>
      <c r="RKW54" s="899"/>
      <c r="RKX54" s="899"/>
      <c r="RKY54" s="899"/>
      <c r="RKZ54" s="899"/>
      <c r="RLA54" s="899"/>
      <c r="RLB54" s="899"/>
      <c r="RLC54" s="899"/>
      <c r="RLD54" s="899"/>
      <c r="RLE54" s="899"/>
      <c r="RLF54" s="899"/>
      <c r="RLG54" s="899"/>
      <c r="RLH54" s="899"/>
      <c r="RLI54" s="899"/>
      <c r="RLJ54" s="899"/>
      <c r="RLK54" s="899"/>
      <c r="RLL54" s="899"/>
      <c r="RLM54" s="899"/>
      <c r="RLN54" s="899"/>
      <c r="RLO54" s="899"/>
      <c r="RLP54" s="899"/>
      <c r="RLQ54" s="899"/>
      <c r="RLR54" s="899"/>
      <c r="RLS54" s="899"/>
      <c r="RLT54" s="899"/>
      <c r="RLU54" s="899"/>
      <c r="RLV54" s="899"/>
      <c r="RLW54" s="899"/>
      <c r="RLX54" s="899"/>
      <c r="RLY54" s="899"/>
      <c r="RLZ54" s="899"/>
      <c r="RMA54" s="899"/>
      <c r="RMB54" s="899"/>
      <c r="RMC54" s="899"/>
      <c r="RMD54" s="899"/>
      <c r="RME54" s="899"/>
      <c r="RMF54" s="899"/>
      <c r="RMG54" s="899"/>
      <c r="RMH54" s="899"/>
      <c r="RMI54" s="899"/>
      <c r="RMJ54" s="899"/>
      <c r="RMK54" s="899"/>
      <c r="RML54" s="899"/>
      <c r="RMM54" s="899"/>
      <c r="RMN54" s="899"/>
      <c r="RMO54" s="899"/>
      <c r="RMP54" s="899"/>
      <c r="RMQ54" s="899"/>
      <c r="RMR54" s="899"/>
      <c r="RMS54" s="899"/>
      <c r="RMT54" s="899"/>
      <c r="RMU54" s="899"/>
      <c r="RMV54" s="899"/>
      <c r="RMW54" s="899"/>
      <c r="RMX54" s="899"/>
      <c r="RMY54" s="899"/>
      <c r="RMZ54" s="899"/>
      <c r="RNA54" s="899"/>
      <c r="RNB54" s="899"/>
      <c r="RNC54" s="899"/>
      <c r="RND54" s="899"/>
      <c r="RNE54" s="899"/>
      <c r="RNF54" s="899"/>
      <c r="RNG54" s="899"/>
      <c r="RNH54" s="899"/>
      <c r="RNI54" s="899"/>
      <c r="RNJ54" s="899"/>
      <c r="RNK54" s="899"/>
      <c r="RNL54" s="899"/>
      <c r="RNM54" s="899"/>
      <c r="RNN54" s="899"/>
      <c r="RNO54" s="899"/>
      <c r="RNP54" s="899"/>
      <c r="RNQ54" s="899"/>
      <c r="RNR54" s="899"/>
      <c r="RNS54" s="899"/>
      <c r="RNT54" s="899"/>
      <c r="RNU54" s="899"/>
      <c r="RNV54" s="899"/>
      <c r="RNW54" s="899"/>
      <c r="RNX54" s="899"/>
      <c r="RNY54" s="899"/>
      <c r="RNZ54" s="899"/>
      <c r="ROA54" s="899"/>
      <c r="ROB54" s="899"/>
      <c r="ROC54" s="899"/>
      <c r="ROD54" s="899"/>
      <c r="ROE54" s="899"/>
      <c r="ROF54" s="899"/>
      <c r="ROG54" s="899"/>
      <c r="ROH54" s="899"/>
      <c r="ROI54" s="899"/>
      <c r="ROJ54" s="899"/>
      <c r="ROK54" s="899"/>
      <c r="ROL54" s="899"/>
      <c r="ROM54" s="899"/>
      <c r="RON54" s="899"/>
      <c r="ROO54" s="899"/>
      <c r="ROP54" s="899"/>
      <c r="ROQ54" s="899"/>
      <c r="ROR54" s="899"/>
      <c r="ROS54" s="899"/>
      <c r="ROT54" s="899"/>
      <c r="ROU54" s="899"/>
      <c r="ROV54" s="899"/>
      <c r="ROW54" s="899"/>
      <c r="ROX54" s="899"/>
      <c r="ROY54" s="899"/>
      <c r="ROZ54" s="899"/>
      <c r="RPA54" s="899"/>
      <c r="RPB54" s="899"/>
      <c r="RPC54" s="899"/>
      <c r="RPD54" s="899"/>
      <c r="RPE54" s="899"/>
      <c r="RPF54" s="899"/>
      <c r="RPG54" s="899"/>
      <c r="RPH54" s="899"/>
      <c r="RPI54" s="899"/>
      <c r="RPJ54" s="899"/>
      <c r="RPK54" s="899"/>
      <c r="RPL54" s="899"/>
      <c r="RPM54" s="899"/>
      <c r="RPN54" s="899"/>
      <c r="RPO54" s="899"/>
      <c r="RPP54" s="899"/>
      <c r="RPQ54" s="899"/>
      <c r="RPR54" s="899"/>
      <c r="RPS54" s="899"/>
      <c r="RPT54" s="899"/>
      <c r="RPU54" s="899"/>
      <c r="RPV54" s="899"/>
      <c r="RPW54" s="899"/>
      <c r="RPX54" s="899"/>
      <c r="RPY54" s="899"/>
      <c r="RPZ54" s="899"/>
      <c r="RQA54" s="899"/>
      <c r="RQB54" s="899"/>
      <c r="RQC54" s="899"/>
      <c r="RQD54" s="899"/>
      <c r="RQE54" s="899"/>
      <c r="RQF54" s="899"/>
      <c r="RQG54" s="899"/>
      <c r="RQH54" s="899"/>
      <c r="RQI54" s="899"/>
      <c r="RQJ54" s="899"/>
      <c r="RQK54" s="899"/>
      <c r="RQL54" s="899"/>
      <c r="RQM54" s="899"/>
      <c r="RQN54" s="899"/>
      <c r="RQO54" s="899"/>
      <c r="RQP54" s="899"/>
      <c r="RQQ54" s="899"/>
      <c r="RQR54" s="899"/>
      <c r="RQS54" s="899"/>
      <c r="RQT54" s="899"/>
      <c r="RQU54" s="899"/>
      <c r="RQV54" s="899"/>
      <c r="RQW54" s="899"/>
      <c r="RQX54" s="899"/>
      <c r="RQY54" s="899"/>
      <c r="RQZ54" s="899"/>
      <c r="RRA54" s="899"/>
      <c r="RRB54" s="899"/>
      <c r="RRC54" s="899"/>
      <c r="RRD54" s="899"/>
      <c r="RRE54" s="899"/>
      <c r="RRF54" s="899"/>
      <c r="RRG54" s="899"/>
      <c r="RRH54" s="899"/>
      <c r="RRI54" s="899"/>
      <c r="RRJ54" s="899"/>
      <c r="RRK54" s="899"/>
      <c r="RRL54" s="899"/>
      <c r="RRM54" s="899"/>
      <c r="RRN54" s="899"/>
      <c r="RRO54" s="899"/>
      <c r="RRP54" s="899"/>
      <c r="RRQ54" s="899"/>
      <c r="RRR54" s="899"/>
      <c r="RRS54" s="899"/>
      <c r="RRT54" s="899"/>
      <c r="RRU54" s="899"/>
      <c r="RRV54" s="899"/>
      <c r="RRW54" s="899"/>
      <c r="RRX54" s="899"/>
      <c r="RRY54" s="899"/>
      <c r="RRZ54" s="899"/>
      <c r="RSA54" s="899"/>
      <c r="RSB54" s="899"/>
      <c r="RSC54" s="899"/>
      <c r="RSD54" s="899"/>
      <c r="RSE54" s="899"/>
      <c r="RSF54" s="899"/>
      <c r="RSG54" s="899"/>
      <c r="RSH54" s="899"/>
      <c r="RSI54" s="899"/>
      <c r="RSJ54" s="899"/>
      <c r="RSK54" s="899"/>
      <c r="RSL54" s="899"/>
      <c r="RSM54" s="899"/>
      <c r="RSN54" s="899"/>
      <c r="RSO54" s="899"/>
      <c r="RSP54" s="899"/>
      <c r="RSQ54" s="899"/>
      <c r="RSR54" s="899"/>
      <c r="RSS54" s="899"/>
      <c r="RST54" s="899"/>
      <c r="RSU54" s="899"/>
      <c r="RSV54" s="899"/>
      <c r="RSW54" s="899"/>
      <c r="RSX54" s="899"/>
      <c r="RSY54" s="899"/>
      <c r="RSZ54" s="899"/>
      <c r="RTA54" s="899"/>
      <c r="RTB54" s="899"/>
      <c r="RTC54" s="899"/>
      <c r="RTD54" s="899"/>
      <c r="RTE54" s="899"/>
      <c r="RTF54" s="899"/>
      <c r="RTG54" s="899"/>
      <c r="RTH54" s="899"/>
      <c r="RTI54" s="899"/>
      <c r="RTJ54" s="899"/>
      <c r="RTK54" s="899"/>
      <c r="RTL54" s="899"/>
      <c r="RTM54" s="899"/>
      <c r="RTN54" s="899"/>
      <c r="RTO54" s="899"/>
      <c r="RTP54" s="899"/>
      <c r="RTQ54" s="899"/>
      <c r="RTR54" s="899"/>
      <c r="RTS54" s="899"/>
      <c r="RTT54" s="899"/>
      <c r="RTU54" s="899"/>
      <c r="RTV54" s="899"/>
      <c r="RTW54" s="899"/>
      <c r="RTX54" s="899"/>
      <c r="RTY54" s="899"/>
      <c r="RTZ54" s="899"/>
      <c r="RUA54" s="899"/>
      <c r="RUB54" s="899"/>
      <c r="RUC54" s="899"/>
      <c r="RUD54" s="899"/>
      <c r="RUE54" s="899"/>
      <c r="RUF54" s="899"/>
      <c r="RUG54" s="899"/>
      <c r="RUH54" s="899"/>
      <c r="RUI54" s="899"/>
      <c r="RUJ54" s="899"/>
      <c r="RUK54" s="899"/>
      <c r="RUL54" s="899"/>
      <c r="RUM54" s="899"/>
      <c r="RUN54" s="899"/>
      <c r="RUO54" s="899"/>
      <c r="RUP54" s="899"/>
      <c r="RUQ54" s="899"/>
      <c r="RUR54" s="899"/>
      <c r="RUS54" s="899"/>
      <c r="RUT54" s="899"/>
      <c r="RUU54" s="899"/>
      <c r="RUV54" s="899"/>
      <c r="RUW54" s="899"/>
      <c r="RUX54" s="899"/>
      <c r="RUY54" s="899"/>
      <c r="RUZ54" s="899"/>
      <c r="RVA54" s="899"/>
      <c r="RVB54" s="899"/>
      <c r="RVC54" s="899"/>
      <c r="RVD54" s="899"/>
      <c r="RVE54" s="899"/>
      <c r="RVF54" s="899"/>
      <c r="RVG54" s="899"/>
      <c r="RVH54" s="899"/>
      <c r="RVI54" s="899"/>
      <c r="RVJ54" s="899"/>
      <c r="RVK54" s="899"/>
      <c r="RVL54" s="899"/>
      <c r="RVM54" s="899"/>
      <c r="RVN54" s="899"/>
      <c r="RVO54" s="899"/>
      <c r="RVP54" s="899"/>
      <c r="RVQ54" s="899"/>
      <c r="RVR54" s="899"/>
      <c r="RVS54" s="899"/>
      <c r="RVT54" s="899"/>
      <c r="RVU54" s="899"/>
      <c r="RVV54" s="899"/>
      <c r="RVW54" s="899"/>
      <c r="RVX54" s="899"/>
      <c r="RVY54" s="899"/>
      <c r="RVZ54" s="899"/>
      <c r="RWA54" s="899"/>
      <c r="RWB54" s="899"/>
      <c r="RWC54" s="899"/>
      <c r="RWD54" s="899"/>
      <c r="RWE54" s="899"/>
      <c r="RWF54" s="899"/>
      <c r="RWG54" s="899"/>
      <c r="RWH54" s="899"/>
      <c r="RWI54" s="899"/>
      <c r="RWJ54" s="899"/>
      <c r="RWK54" s="899"/>
      <c r="RWL54" s="899"/>
      <c r="RWM54" s="899"/>
      <c r="RWN54" s="899"/>
      <c r="RWO54" s="899"/>
      <c r="RWP54" s="899"/>
      <c r="RWQ54" s="899"/>
      <c r="RWR54" s="899"/>
      <c r="RWS54" s="899"/>
      <c r="RWT54" s="899"/>
      <c r="RWU54" s="899"/>
      <c r="RWV54" s="899"/>
      <c r="RWW54" s="899"/>
      <c r="RWX54" s="899"/>
      <c r="RWY54" s="899"/>
      <c r="RWZ54" s="899"/>
      <c r="RXA54" s="899"/>
      <c r="RXB54" s="899"/>
      <c r="RXC54" s="899"/>
      <c r="RXD54" s="899"/>
      <c r="RXE54" s="899"/>
      <c r="RXF54" s="899"/>
      <c r="RXG54" s="899"/>
      <c r="RXH54" s="899"/>
      <c r="RXI54" s="899"/>
      <c r="RXJ54" s="899"/>
      <c r="RXK54" s="899"/>
      <c r="RXL54" s="899"/>
      <c r="RXM54" s="899"/>
      <c r="RXN54" s="899"/>
      <c r="RXO54" s="899"/>
      <c r="RXP54" s="899"/>
      <c r="RXQ54" s="899"/>
      <c r="RXR54" s="899"/>
      <c r="RXS54" s="899"/>
      <c r="RXT54" s="899"/>
      <c r="RXU54" s="899"/>
      <c r="RXV54" s="899"/>
      <c r="RXW54" s="899"/>
      <c r="RXX54" s="899"/>
      <c r="RXY54" s="899"/>
      <c r="RXZ54" s="899"/>
      <c r="RYA54" s="899"/>
      <c r="RYB54" s="899"/>
      <c r="RYC54" s="899"/>
      <c r="RYD54" s="899"/>
      <c r="RYE54" s="899"/>
      <c r="RYF54" s="899"/>
      <c r="RYG54" s="899"/>
      <c r="RYH54" s="899"/>
      <c r="RYI54" s="899"/>
      <c r="RYJ54" s="899"/>
      <c r="RYK54" s="899"/>
      <c r="RYL54" s="899"/>
      <c r="RYM54" s="899"/>
      <c r="RYN54" s="899"/>
      <c r="RYO54" s="899"/>
      <c r="RYP54" s="899"/>
      <c r="RYQ54" s="899"/>
      <c r="RYR54" s="899"/>
      <c r="RYS54" s="899"/>
      <c r="RYT54" s="899"/>
      <c r="RYU54" s="899"/>
      <c r="RYV54" s="899"/>
      <c r="RYW54" s="899"/>
      <c r="RYX54" s="899"/>
      <c r="RYY54" s="899"/>
      <c r="RYZ54" s="899"/>
      <c r="RZA54" s="899"/>
      <c r="RZB54" s="899"/>
      <c r="RZC54" s="899"/>
      <c r="RZD54" s="899"/>
      <c r="RZE54" s="899"/>
      <c r="RZF54" s="899"/>
      <c r="RZG54" s="899"/>
      <c r="RZH54" s="899"/>
      <c r="RZI54" s="899"/>
      <c r="RZJ54" s="899"/>
      <c r="RZK54" s="899"/>
      <c r="RZL54" s="899"/>
      <c r="RZM54" s="899"/>
      <c r="RZN54" s="899"/>
      <c r="RZO54" s="899"/>
      <c r="RZP54" s="899"/>
      <c r="RZQ54" s="899"/>
      <c r="RZR54" s="899"/>
      <c r="RZS54" s="899"/>
      <c r="RZT54" s="899"/>
      <c r="RZU54" s="899"/>
      <c r="RZV54" s="899"/>
      <c r="RZW54" s="899"/>
      <c r="RZX54" s="899"/>
      <c r="RZY54" s="899"/>
      <c r="RZZ54" s="899"/>
      <c r="SAA54" s="899"/>
      <c r="SAB54" s="899"/>
      <c r="SAC54" s="899"/>
      <c r="SAD54" s="899"/>
      <c r="SAE54" s="899"/>
      <c r="SAF54" s="899"/>
      <c r="SAG54" s="899"/>
      <c r="SAH54" s="899"/>
      <c r="SAI54" s="899"/>
      <c r="SAJ54" s="899"/>
      <c r="SAK54" s="899"/>
      <c r="SAL54" s="899"/>
      <c r="SAM54" s="899"/>
      <c r="SAN54" s="899"/>
      <c r="SAO54" s="899"/>
      <c r="SAP54" s="899"/>
      <c r="SAQ54" s="899"/>
      <c r="SAR54" s="899"/>
      <c r="SAS54" s="899"/>
      <c r="SAT54" s="899"/>
      <c r="SAU54" s="899"/>
      <c r="SAV54" s="899"/>
      <c r="SAW54" s="899"/>
      <c r="SAX54" s="899"/>
      <c r="SAY54" s="899"/>
      <c r="SAZ54" s="899"/>
      <c r="SBA54" s="899"/>
      <c r="SBB54" s="899"/>
      <c r="SBC54" s="899"/>
      <c r="SBD54" s="899"/>
      <c r="SBE54" s="899"/>
      <c r="SBF54" s="899"/>
      <c r="SBG54" s="899"/>
      <c r="SBH54" s="899"/>
      <c r="SBI54" s="899"/>
      <c r="SBJ54" s="899"/>
      <c r="SBK54" s="899"/>
      <c r="SBL54" s="899"/>
      <c r="SBM54" s="899"/>
      <c r="SBN54" s="899"/>
      <c r="SBO54" s="899"/>
      <c r="SBP54" s="899"/>
      <c r="SBQ54" s="899"/>
      <c r="SBR54" s="899"/>
      <c r="SBS54" s="899"/>
      <c r="SBT54" s="899"/>
      <c r="SBU54" s="899"/>
      <c r="SBV54" s="899"/>
      <c r="SBW54" s="899"/>
      <c r="SBX54" s="899"/>
      <c r="SBY54" s="899"/>
      <c r="SBZ54" s="899"/>
      <c r="SCA54" s="899"/>
      <c r="SCB54" s="899"/>
      <c r="SCC54" s="899"/>
      <c r="SCD54" s="899"/>
      <c r="SCE54" s="899"/>
      <c r="SCF54" s="899"/>
      <c r="SCG54" s="899"/>
      <c r="SCH54" s="899"/>
      <c r="SCI54" s="899"/>
      <c r="SCJ54" s="899"/>
      <c r="SCK54" s="899"/>
      <c r="SCL54" s="899"/>
      <c r="SCM54" s="899"/>
      <c r="SCN54" s="899"/>
      <c r="SCO54" s="899"/>
      <c r="SCP54" s="899"/>
      <c r="SCQ54" s="899"/>
      <c r="SCR54" s="899"/>
      <c r="SCS54" s="899"/>
      <c r="SCT54" s="899"/>
      <c r="SCU54" s="899"/>
      <c r="SCV54" s="899"/>
      <c r="SCW54" s="899"/>
      <c r="SCX54" s="899"/>
      <c r="SCY54" s="899"/>
      <c r="SCZ54" s="899"/>
      <c r="SDA54" s="899"/>
      <c r="SDB54" s="899"/>
      <c r="SDC54" s="899"/>
      <c r="SDD54" s="899"/>
      <c r="SDE54" s="899"/>
      <c r="SDF54" s="899"/>
      <c r="SDG54" s="899"/>
      <c r="SDH54" s="899"/>
      <c r="SDI54" s="899"/>
      <c r="SDJ54" s="899"/>
      <c r="SDK54" s="899"/>
      <c r="SDL54" s="899"/>
      <c r="SDM54" s="899"/>
      <c r="SDN54" s="899"/>
      <c r="SDO54" s="899"/>
      <c r="SDP54" s="899"/>
      <c r="SDQ54" s="899"/>
      <c r="SDR54" s="899"/>
      <c r="SDS54" s="899"/>
      <c r="SDT54" s="899"/>
      <c r="SDU54" s="899"/>
      <c r="SDV54" s="899"/>
      <c r="SDW54" s="899"/>
      <c r="SDX54" s="899"/>
      <c r="SDY54" s="899"/>
      <c r="SDZ54" s="899"/>
      <c r="SEA54" s="899"/>
      <c r="SEB54" s="899"/>
      <c r="SEC54" s="899"/>
      <c r="SED54" s="899"/>
      <c r="SEE54" s="899"/>
      <c r="SEF54" s="899"/>
      <c r="SEG54" s="899"/>
      <c r="SEH54" s="899"/>
      <c r="SEI54" s="899"/>
      <c r="SEJ54" s="899"/>
      <c r="SEK54" s="899"/>
      <c r="SEL54" s="899"/>
      <c r="SEM54" s="899"/>
      <c r="SEN54" s="899"/>
      <c r="SEO54" s="899"/>
      <c r="SEP54" s="899"/>
      <c r="SEQ54" s="899"/>
      <c r="SER54" s="899"/>
      <c r="SES54" s="899"/>
      <c r="SET54" s="899"/>
      <c r="SEU54" s="899"/>
      <c r="SEV54" s="899"/>
      <c r="SEW54" s="899"/>
      <c r="SEX54" s="899"/>
      <c r="SEY54" s="899"/>
      <c r="SEZ54" s="899"/>
      <c r="SFA54" s="899"/>
      <c r="SFB54" s="899"/>
      <c r="SFC54" s="899"/>
      <c r="SFD54" s="899"/>
      <c r="SFE54" s="899"/>
      <c r="SFF54" s="899"/>
      <c r="SFG54" s="899"/>
      <c r="SFH54" s="899"/>
      <c r="SFI54" s="899"/>
      <c r="SFJ54" s="899"/>
      <c r="SFK54" s="899"/>
      <c r="SFL54" s="899"/>
      <c r="SFM54" s="899"/>
      <c r="SFN54" s="899"/>
      <c r="SFO54" s="899"/>
      <c r="SFP54" s="899"/>
      <c r="SFQ54" s="899"/>
      <c r="SFR54" s="899"/>
      <c r="SFS54" s="899"/>
      <c r="SFT54" s="899"/>
      <c r="SFU54" s="899"/>
      <c r="SFV54" s="899"/>
      <c r="SFW54" s="899"/>
      <c r="SFX54" s="899"/>
      <c r="SFY54" s="899"/>
      <c r="SFZ54" s="899"/>
      <c r="SGA54" s="899"/>
      <c r="SGB54" s="899"/>
      <c r="SGC54" s="899"/>
      <c r="SGD54" s="899"/>
      <c r="SGE54" s="899"/>
      <c r="SGF54" s="899"/>
      <c r="SGG54" s="899"/>
      <c r="SGH54" s="899"/>
      <c r="SGI54" s="899"/>
      <c r="SGJ54" s="899"/>
      <c r="SGK54" s="899"/>
      <c r="SGL54" s="899"/>
      <c r="SGM54" s="899"/>
      <c r="SGN54" s="899"/>
      <c r="SGO54" s="899"/>
      <c r="SGP54" s="899"/>
      <c r="SGQ54" s="899"/>
      <c r="SGR54" s="899"/>
      <c r="SGS54" s="899"/>
      <c r="SGT54" s="899"/>
      <c r="SGU54" s="899"/>
      <c r="SGV54" s="899"/>
      <c r="SGW54" s="899"/>
      <c r="SGX54" s="899"/>
      <c r="SGY54" s="899"/>
      <c r="SGZ54" s="899"/>
      <c r="SHA54" s="899"/>
      <c r="SHB54" s="899"/>
      <c r="SHC54" s="899"/>
      <c r="SHD54" s="899"/>
      <c r="SHE54" s="899"/>
      <c r="SHF54" s="899"/>
      <c r="SHG54" s="899"/>
      <c r="SHH54" s="899"/>
      <c r="SHI54" s="899"/>
      <c r="SHJ54" s="899"/>
      <c r="SHK54" s="899"/>
      <c r="SHL54" s="899"/>
      <c r="SHM54" s="899"/>
      <c r="SHN54" s="899"/>
      <c r="SHO54" s="899"/>
      <c r="SHP54" s="899"/>
      <c r="SHQ54" s="899"/>
      <c r="SHR54" s="899"/>
      <c r="SHS54" s="899"/>
      <c r="SHT54" s="899"/>
      <c r="SHU54" s="899"/>
      <c r="SHV54" s="899"/>
      <c r="SHW54" s="899"/>
      <c r="SHX54" s="899"/>
      <c r="SHY54" s="899"/>
      <c r="SHZ54" s="899"/>
      <c r="SIA54" s="899"/>
      <c r="SIB54" s="899"/>
      <c r="SIC54" s="899"/>
      <c r="SID54" s="899"/>
      <c r="SIE54" s="899"/>
      <c r="SIF54" s="899"/>
      <c r="SIG54" s="899"/>
      <c r="SIH54" s="899"/>
      <c r="SII54" s="899"/>
      <c r="SIJ54" s="899"/>
      <c r="SIK54" s="899"/>
      <c r="SIL54" s="899"/>
      <c r="SIM54" s="899"/>
      <c r="SIN54" s="899"/>
      <c r="SIO54" s="899"/>
      <c r="SIP54" s="899"/>
      <c r="SIQ54" s="899"/>
      <c r="SIR54" s="899"/>
      <c r="SIS54" s="899"/>
      <c r="SIT54" s="899"/>
      <c r="SIU54" s="899"/>
      <c r="SIV54" s="899"/>
      <c r="SIW54" s="899"/>
      <c r="SIX54" s="899"/>
      <c r="SIY54" s="899"/>
      <c r="SIZ54" s="899"/>
      <c r="SJA54" s="899"/>
      <c r="SJB54" s="899"/>
      <c r="SJC54" s="899"/>
      <c r="SJD54" s="899"/>
      <c r="SJE54" s="899"/>
      <c r="SJF54" s="899"/>
      <c r="SJG54" s="899"/>
      <c r="SJH54" s="899"/>
      <c r="SJI54" s="899"/>
      <c r="SJJ54" s="899"/>
      <c r="SJK54" s="899"/>
      <c r="SJL54" s="899"/>
      <c r="SJM54" s="899"/>
      <c r="SJN54" s="899"/>
      <c r="SJO54" s="899"/>
      <c r="SJP54" s="899"/>
      <c r="SJQ54" s="899"/>
      <c r="SJR54" s="899"/>
      <c r="SJS54" s="899"/>
      <c r="SJT54" s="899"/>
      <c r="SJU54" s="899"/>
      <c r="SJV54" s="899"/>
      <c r="SJW54" s="899"/>
      <c r="SJX54" s="899"/>
      <c r="SJY54" s="899"/>
      <c r="SJZ54" s="899"/>
      <c r="SKA54" s="899"/>
      <c r="SKB54" s="899"/>
      <c r="SKC54" s="899"/>
      <c r="SKD54" s="899"/>
      <c r="SKE54" s="899"/>
      <c r="SKF54" s="899"/>
      <c r="SKG54" s="899"/>
      <c r="SKH54" s="899"/>
      <c r="SKI54" s="899"/>
      <c r="SKJ54" s="899"/>
      <c r="SKK54" s="899"/>
      <c r="SKL54" s="899"/>
      <c r="SKM54" s="899"/>
      <c r="SKN54" s="899"/>
      <c r="SKO54" s="899"/>
      <c r="SKP54" s="899"/>
      <c r="SKQ54" s="899"/>
      <c r="SKR54" s="899"/>
      <c r="SKS54" s="899"/>
      <c r="SKT54" s="899"/>
      <c r="SKU54" s="899"/>
      <c r="SKV54" s="899"/>
      <c r="SKW54" s="899"/>
      <c r="SKX54" s="899"/>
      <c r="SKY54" s="899"/>
      <c r="SKZ54" s="899"/>
      <c r="SLA54" s="899"/>
      <c r="SLB54" s="899"/>
      <c r="SLC54" s="899"/>
      <c r="SLD54" s="899"/>
      <c r="SLE54" s="899"/>
      <c r="SLF54" s="899"/>
      <c r="SLG54" s="899"/>
      <c r="SLH54" s="899"/>
      <c r="SLI54" s="899"/>
      <c r="SLJ54" s="899"/>
      <c r="SLK54" s="899"/>
      <c r="SLL54" s="899"/>
      <c r="SLM54" s="899"/>
      <c r="SLN54" s="899"/>
      <c r="SLO54" s="899"/>
      <c r="SLP54" s="899"/>
      <c r="SLQ54" s="899"/>
      <c r="SLR54" s="899"/>
      <c r="SLS54" s="899"/>
      <c r="SLT54" s="899"/>
      <c r="SLU54" s="899"/>
      <c r="SLV54" s="899"/>
      <c r="SLW54" s="899"/>
      <c r="SLX54" s="899"/>
      <c r="SLY54" s="899"/>
      <c r="SLZ54" s="899"/>
      <c r="SMA54" s="899"/>
      <c r="SMB54" s="899"/>
      <c r="SMC54" s="899"/>
      <c r="SMD54" s="899"/>
      <c r="SME54" s="899"/>
      <c r="SMF54" s="899"/>
      <c r="SMG54" s="899"/>
      <c r="SMH54" s="899"/>
      <c r="SMI54" s="899"/>
      <c r="SMJ54" s="899"/>
      <c r="SMK54" s="899"/>
      <c r="SML54" s="899"/>
      <c r="SMM54" s="899"/>
      <c r="SMN54" s="899"/>
      <c r="SMO54" s="899"/>
      <c r="SMP54" s="899"/>
      <c r="SMQ54" s="899"/>
      <c r="SMR54" s="899"/>
      <c r="SMS54" s="899"/>
      <c r="SMT54" s="899"/>
      <c r="SMU54" s="899"/>
      <c r="SMV54" s="899"/>
      <c r="SMW54" s="899"/>
      <c r="SMX54" s="899"/>
      <c r="SMY54" s="899"/>
      <c r="SMZ54" s="899"/>
      <c r="SNA54" s="899"/>
      <c r="SNB54" s="899"/>
      <c r="SNC54" s="899"/>
      <c r="SND54" s="899"/>
      <c r="SNE54" s="899"/>
      <c r="SNF54" s="899"/>
      <c r="SNG54" s="899"/>
      <c r="SNH54" s="899"/>
      <c r="SNI54" s="899"/>
      <c r="SNJ54" s="899"/>
      <c r="SNK54" s="899"/>
      <c r="SNL54" s="899"/>
      <c r="SNM54" s="899"/>
      <c r="SNN54" s="899"/>
      <c r="SNO54" s="899"/>
      <c r="SNP54" s="899"/>
      <c r="SNQ54" s="899"/>
      <c r="SNR54" s="899"/>
      <c r="SNS54" s="899"/>
      <c r="SNT54" s="899"/>
      <c r="SNU54" s="899"/>
      <c r="SNV54" s="899"/>
      <c r="SNW54" s="899"/>
      <c r="SNX54" s="899"/>
      <c r="SNY54" s="899"/>
      <c r="SNZ54" s="899"/>
      <c r="SOA54" s="899"/>
      <c r="SOB54" s="899"/>
      <c r="SOC54" s="899"/>
      <c r="SOD54" s="899"/>
      <c r="SOE54" s="899"/>
      <c r="SOF54" s="899"/>
      <c r="SOG54" s="899"/>
      <c r="SOH54" s="899"/>
      <c r="SOI54" s="899"/>
      <c r="SOJ54" s="899"/>
      <c r="SOK54" s="899"/>
      <c r="SOL54" s="899"/>
      <c r="SOM54" s="899"/>
      <c r="SON54" s="899"/>
      <c r="SOO54" s="899"/>
      <c r="SOP54" s="899"/>
      <c r="SOQ54" s="899"/>
      <c r="SOR54" s="899"/>
      <c r="SOS54" s="899"/>
      <c r="SOT54" s="899"/>
      <c r="SOU54" s="899"/>
      <c r="SOV54" s="899"/>
      <c r="SOW54" s="899"/>
      <c r="SOX54" s="899"/>
      <c r="SOY54" s="899"/>
      <c r="SOZ54" s="899"/>
      <c r="SPA54" s="899"/>
      <c r="SPB54" s="899"/>
      <c r="SPC54" s="899"/>
      <c r="SPD54" s="899"/>
      <c r="SPE54" s="899"/>
      <c r="SPF54" s="899"/>
      <c r="SPG54" s="899"/>
      <c r="SPH54" s="899"/>
      <c r="SPI54" s="899"/>
      <c r="SPJ54" s="899"/>
      <c r="SPK54" s="899"/>
      <c r="SPL54" s="899"/>
      <c r="SPM54" s="899"/>
      <c r="SPN54" s="899"/>
      <c r="SPO54" s="899"/>
      <c r="SPP54" s="899"/>
      <c r="SPQ54" s="899"/>
      <c r="SPR54" s="899"/>
      <c r="SPS54" s="899"/>
      <c r="SPT54" s="899"/>
      <c r="SPU54" s="899"/>
      <c r="SPV54" s="899"/>
      <c r="SPW54" s="899"/>
      <c r="SPX54" s="899"/>
      <c r="SPY54" s="899"/>
      <c r="SPZ54" s="899"/>
      <c r="SQA54" s="899"/>
      <c r="SQB54" s="899"/>
      <c r="SQC54" s="899"/>
      <c r="SQD54" s="899"/>
      <c r="SQE54" s="899"/>
      <c r="SQF54" s="899"/>
      <c r="SQG54" s="899"/>
      <c r="SQH54" s="899"/>
      <c r="SQI54" s="899"/>
      <c r="SQJ54" s="899"/>
      <c r="SQK54" s="899"/>
      <c r="SQL54" s="899"/>
      <c r="SQM54" s="899"/>
      <c r="SQN54" s="899"/>
      <c r="SQO54" s="899"/>
      <c r="SQP54" s="899"/>
      <c r="SQQ54" s="899"/>
      <c r="SQR54" s="899"/>
      <c r="SQS54" s="899"/>
      <c r="SQT54" s="899"/>
      <c r="SQU54" s="899"/>
      <c r="SQV54" s="899"/>
      <c r="SQW54" s="899"/>
      <c r="SQX54" s="899"/>
      <c r="SQY54" s="899"/>
      <c r="SQZ54" s="899"/>
      <c r="SRA54" s="899"/>
      <c r="SRB54" s="899"/>
      <c r="SRC54" s="899"/>
      <c r="SRD54" s="899"/>
      <c r="SRE54" s="899"/>
      <c r="SRF54" s="899"/>
      <c r="SRG54" s="899"/>
      <c r="SRH54" s="899"/>
      <c r="SRI54" s="899"/>
      <c r="SRJ54" s="899"/>
      <c r="SRK54" s="899"/>
      <c r="SRL54" s="899"/>
      <c r="SRM54" s="899"/>
      <c r="SRN54" s="899"/>
      <c r="SRO54" s="899"/>
      <c r="SRP54" s="899"/>
      <c r="SRQ54" s="899"/>
      <c r="SRR54" s="899"/>
      <c r="SRS54" s="899"/>
      <c r="SRT54" s="899"/>
      <c r="SRU54" s="899"/>
      <c r="SRV54" s="899"/>
      <c r="SRW54" s="899"/>
      <c r="SRX54" s="899"/>
      <c r="SRY54" s="899"/>
      <c r="SRZ54" s="899"/>
      <c r="SSA54" s="899"/>
      <c r="SSB54" s="899"/>
      <c r="SSC54" s="899"/>
      <c r="SSD54" s="899"/>
      <c r="SSE54" s="899"/>
      <c r="SSF54" s="899"/>
      <c r="SSG54" s="899"/>
      <c r="SSH54" s="899"/>
      <c r="SSI54" s="899"/>
      <c r="SSJ54" s="899"/>
      <c r="SSK54" s="899"/>
      <c r="SSL54" s="899"/>
      <c r="SSM54" s="899"/>
      <c r="SSN54" s="899"/>
      <c r="SSO54" s="899"/>
      <c r="SSP54" s="899"/>
      <c r="SSQ54" s="899"/>
      <c r="SSR54" s="899"/>
      <c r="SSS54" s="899"/>
      <c r="SST54" s="899"/>
      <c r="SSU54" s="899"/>
      <c r="SSV54" s="899"/>
      <c r="SSW54" s="899"/>
      <c r="SSX54" s="899"/>
      <c r="SSY54" s="899"/>
      <c r="SSZ54" s="899"/>
      <c r="STA54" s="899"/>
      <c r="STB54" s="899"/>
      <c r="STC54" s="899"/>
      <c r="STD54" s="899"/>
      <c r="STE54" s="899"/>
      <c r="STF54" s="899"/>
      <c r="STG54" s="899"/>
      <c r="STH54" s="899"/>
      <c r="STI54" s="899"/>
      <c r="STJ54" s="899"/>
      <c r="STK54" s="899"/>
      <c r="STL54" s="899"/>
      <c r="STM54" s="899"/>
      <c r="STN54" s="899"/>
      <c r="STO54" s="899"/>
      <c r="STP54" s="899"/>
      <c r="STQ54" s="899"/>
      <c r="STR54" s="899"/>
      <c r="STS54" s="899"/>
      <c r="STT54" s="899"/>
      <c r="STU54" s="899"/>
      <c r="STV54" s="899"/>
      <c r="STW54" s="899"/>
      <c r="STX54" s="899"/>
      <c r="STY54" s="899"/>
      <c r="STZ54" s="899"/>
      <c r="SUA54" s="899"/>
      <c r="SUB54" s="899"/>
      <c r="SUC54" s="899"/>
      <c r="SUD54" s="899"/>
      <c r="SUE54" s="899"/>
      <c r="SUF54" s="899"/>
      <c r="SUG54" s="899"/>
      <c r="SUH54" s="899"/>
      <c r="SUI54" s="899"/>
      <c r="SUJ54" s="899"/>
      <c r="SUK54" s="899"/>
      <c r="SUL54" s="899"/>
      <c r="SUM54" s="899"/>
      <c r="SUN54" s="899"/>
      <c r="SUO54" s="899"/>
      <c r="SUP54" s="899"/>
      <c r="SUQ54" s="899"/>
      <c r="SUR54" s="899"/>
      <c r="SUS54" s="899"/>
      <c r="SUT54" s="899"/>
      <c r="SUU54" s="899"/>
      <c r="SUV54" s="899"/>
      <c r="SUW54" s="899"/>
      <c r="SUX54" s="899"/>
      <c r="SUY54" s="899"/>
      <c r="SUZ54" s="899"/>
      <c r="SVA54" s="899"/>
      <c r="SVB54" s="899"/>
      <c r="SVC54" s="899"/>
      <c r="SVD54" s="899"/>
      <c r="SVE54" s="899"/>
      <c r="SVF54" s="899"/>
      <c r="SVG54" s="899"/>
      <c r="SVH54" s="899"/>
      <c r="SVI54" s="899"/>
      <c r="SVJ54" s="899"/>
      <c r="SVK54" s="899"/>
      <c r="SVL54" s="899"/>
      <c r="SVM54" s="899"/>
      <c r="SVN54" s="899"/>
      <c r="SVO54" s="899"/>
      <c r="SVP54" s="899"/>
      <c r="SVQ54" s="899"/>
      <c r="SVR54" s="899"/>
      <c r="SVS54" s="899"/>
      <c r="SVT54" s="899"/>
      <c r="SVU54" s="899"/>
      <c r="SVV54" s="899"/>
      <c r="SVW54" s="899"/>
      <c r="SVX54" s="899"/>
      <c r="SVY54" s="899"/>
      <c r="SVZ54" s="899"/>
      <c r="SWA54" s="899"/>
      <c r="SWB54" s="899"/>
      <c r="SWC54" s="899"/>
      <c r="SWD54" s="899"/>
      <c r="SWE54" s="899"/>
      <c r="SWF54" s="899"/>
      <c r="SWG54" s="899"/>
      <c r="SWH54" s="899"/>
      <c r="SWI54" s="899"/>
      <c r="SWJ54" s="899"/>
      <c r="SWK54" s="899"/>
      <c r="SWL54" s="899"/>
      <c r="SWM54" s="899"/>
      <c r="SWN54" s="899"/>
      <c r="SWO54" s="899"/>
      <c r="SWP54" s="899"/>
      <c r="SWQ54" s="899"/>
      <c r="SWR54" s="899"/>
      <c r="SWS54" s="899"/>
      <c r="SWT54" s="899"/>
      <c r="SWU54" s="899"/>
      <c r="SWV54" s="899"/>
      <c r="SWW54" s="899"/>
      <c r="SWX54" s="899"/>
      <c r="SWY54" s="899"/>
      <c r="SWZ54" s="899"/>
      <c r="SXA54" s="899"/>
      <c r="SXB54" s="899"/>
      <c r="SXC54" s="899"/>
      <c r="SXD54" s="899"/>
      <c r="SXE54" s="899"/>
      <c r="SXF54" s="899"/>
      <c r="SXG54" s="899"/>
      <c r="SXH54" s="899"/>
      <c r="SXI54" s="899"/>
      <c r="SXJ54" s="899"/>
      <c r="SXK54" s="899"/>
      <c r="SXL54" s="899"/>
      <c r="SXM54" s="899"/>
      <c r="SXN54" s="899"/>
      <c r="SXO54" s="899"/>
      <c r="SXP54" s="899"/>
      <c r="SXQ54" s="899"/>
      <c r="SXR54" s="899"/>
      <c r="SXS54" s="899"/>
      <c r="SXT54" s="899"/>
      <c r="SXU54" s="899"/>
      <c r="SXV54" s="899"/>
      <c r="SXW54" s="899"/>
      <c r="SXX54" s="899"/>
      <c r="SXY54" s="899"/>
      <c r="SXZ54" s="899"/>
      <c r="SYA54" s="899"/>
      <c r="SYB54" s="899"/>
      <c r="SYC54" s="899"/>
      <c r="SYD54" s="899"/>
      <c r="SYE54" s="899"/>
      <c r="SYF54" s="899"/>
      <c r="SYG54" s="899"/>
      <c r="SYH54" s="899"/>
      <c r="SYI54" s="899"/>
      <c r="SYJ54" s="899"/>
      <c r="SYK54" s="899"/>
      <c r="SYL54" s="899"/>
      <c r="SYM54" s="899"/>
      <c r="SYN54" s="899"/>
      <c r="SYO54" s="899"/>
      <c r="SYP54" s="899"/>
      <c r="SYQ54" s="899"/>
      <c r="SYR54" s="899"/>
      <c r="SYS54" s="899"/>
      <c r="SYT54" s="899"/>
      <c r="SYU54" s="899"/>
      <c r="SYV54" s="899"/>
      <c r="SYW54" s="899"/>
      <c r="SYX54" s="899"/>
      <c r="SYY54" s="899"/>
      <c r="SYZ54" s="899"/>
      <c r="SZA54" s="899"/>
      <c r="SZB54" s="899"/>
      <c r="SZC54" s="899"/>
      <c r="SZD54" s="899"/>
      <c r="SZE54" s="899"/>
      <c r="SZF54" s="899"/>
      <c r="SZG54" s="899"/>
      <c r="SZH54" s="899"/>
      <c r="SZI54" s="899"/>
      <c r="SZJ54" s="899"/>
      <c r="SZK54" s="899"/>
      <c r="SZL54" s="899"/>
      <c r="SZM54" s="899"/>
      <c r="SZN54" s="899"/>
      <c r="SZO54" s="899"/>
      <c r="SZP54" s="899"/>
      <c r="SZQ54" s="899"/>
      <c r="SZR54" s="899"/>
      <c r="SZS54" s="899"/>
      <c r="SZT54" s="899"/>
      <c r="SZU54" s="899"/>
      <c r="SZV54" s="899"/>
      <c r="SZW54" s="899"/>
      <c r="SZX54" s="899"/>
      <c r="SZY54" s="899"/>
      <c r="SZZ54" s="899"/>
      <c r="TAA54" s="899"/>
      <c r="TAB54" s="899"/>
      <c r="TAC54" s="899"/>
      <c r="TAD54" s="899"/>
      <c r="TAE54" s="899"/>
      <c r="TAF54" s="899"/>
      <c r="TAG54" s="899"/>
      <c r="TAH54" s="899"/>
      <c r="TAI54" s="899"/>
      <c r="TAJ54" s="899"/>
      <c r="TAK54" s="899"/>
      <c r="TAL54" s="899"/>
      <c r="TAM54" s="899"/>
      <c r="TAN54" s="899"/>
      <c r="TAO54" s="899"/>
      <c r="TAP54" s="899"/>
      <c r="TAQ54" s="899"/>
      <c r="TAR54" s="899"/>
      <c r="TAS54" s="899"/>
      <c r="TAT54" s="899"/>
      <c r="TAU54" s="899"/>
      <c r="TAV54" s="899"/>
      <c r="TAW54" s="899"/>
      <c r="TAX54" s="899"/>
      <c r="TAY54" s="899"/>
      <c r="TAZ54" s="899"/>
      <c r="TBA54" s="899"/>
      <c r="TBB54" s="899"/>
      <c r="TBC54" s="899"/>
      <c r="TBD54" s="899"/>
      <c r="TBE54" s="899"/>
      <c r="TBF54" s="899"/>
      <c r="TBG54" s="899"/>
      <c r="TBH54" s="899"/>
      <c r="TBI54" s="899"/>
      <c r="TBJ54" s="899"/>
      <c r="TBK54" s="899"/>
      <c r="TBL54" s="899"/>
      <c r="TBM54" s="899"/>
      <c r="TBN54" s="899"/>
      <c r="TBO54" s="899"/>
      <c r="TBP54" s="899"/>
      <c r="TBQ54" s="899"/>
      <c r="TBR54" s="899"/>
      <c r="TBS54" s="899"/>
      <c r="TBT54" s="899"/>
      <c r="TBU54" s="899"/>
      <c r="TBV54" s="899"/>
      <c r="TBW54" s="899"/>
      <c r="TBX54" s="899"/>
      <c r="TBY54" s="899"/>
      <c r="TBZ54" s="899"/>
      <c r="TCA54" s="899"/>
      <c r="TCB54" s="899"/>
      <c r="TCC54" s="899"/>
      <c r="TCD54" s="899"/>
      <c r="TCE54" s="899"/>
      <c r="TCF54" s="899"/>
      <c r="TCG54" s="899"/>
      <c r="TCH54" s="899"/>
      <c r="TCI54" s="899"/>
      <c r="TCJ54" s="899"/>
      <c r="TCK54" s="899"/>
      <c r="TCL54" s="899"/>
      <c r="TCM54" s="899"/>
      <c r="TCN54" s="899"/>
      <c r="TCO54" s="899"/>
      <c r="TCP54" s="899"/>
      <c r="TCQ54" s="899"/>
      <c r="TCR54" s="899"/>
      <c r="TCS54" s="899"/>
      <c r="TCT54" s="899"/>
      <c r="TCU54" s="899"/>
      <c r="TCV54" s="899"/>
      <c r="TCW54" s="899"/>
      <c r="TCX54" s="899"/>
      <c r="TCY54" s="899"/>
      <c r="TCZ54" s="899"/>
      <c r="TDA54" s="899"/>
      <c r="TDB54" s="899"/>
      <c r="TDC54" s="899"/>
      <c r="TDD54" s="899"/>
      <c r="TDE54" s="899"/>
      <c r="TDF54" s="899"/>
      <c r="TDG54" s="899"/>
      <c r="TDH54" s="899"/>
      <c r="TDI54" s="899"/>
      <c r="TDJ54" s="899"/>
      <c r="TDK54" s="899"/>
      <c r="TDL54" s="899"/>
      <c r="TDM54" s="899"/>
      <c r="TDN54" s="899"/>
      <c r="TDO54" s="899"/>
      <c r="TDP54" s="899"/>
      <c r="TDQ54" s="899"/>
      <c r="TDR54" s="899"/>
      <c r="TDS54" s="899"/>
      <c r="TDT54" s="899"/>
      <c r="TDU54" s="899"/>
      <c r="TDV54" s="899"/>
      <c r="TDW54" s="899"/>
      <c r="TDX54" s="899"/>
      <c r="TDY54" s="899"/>
      <c r="TDZ54" s="899"/>
      <c r="TEA54" s="899"/>
      <c r="TEB54" s="899"/>
      <c r="TEC54" s="899"/>
      <c r="TED54" s="899"/>
      <c r="TEE54" s="899"/>
      <c r="TEF54" s="899"/>
      <c r="TEG54" s="899"/>
      <c r="TEH54" s="899"/>
      <c r="TEI54" s="899"/>
      <c r="TEJ54" s="899"/>
      <c r="TEK54" s="899"/>
      <c r="TEL54" s="899"/>
      <c r="TEM54" s="899"/>
      <c r="TEN54" s="899"/>
      <c r="TEO54" s="899"/>
      <c r="TEP54" s="899"/>
      <c r="TEQ54" s="899"/>
      <c r="TER54" s="899"/>
      <c r="TES54" s="899"/>
      <c r="TET54" s="899"/>
      <c r="TEU54" s="899"/>
      <c r="TEV54" s="899"/>
      <c r="TEW54" s="899"/>
      <c r="TEX54" s="899"/>
      <c r="TEY54" s="899"/>
      <c r="TEZ54" s="899"/>
      <c r="TFA54" s="899"/>
      <c r="TFB54" s="899"/>
      <c r="TFC54" s="899"/>
      <c r="TFD54" s="899"/>
      <c r="TFE54" s="899"/>
      <c r="TFF54" s="899"/>
      <c r="TFG54" s="899"/>
      <c r="TFH54" s="899"/>
      <c r="TFI54" s="899"/>
      <c r="TFJ54" s="899"/>
      <c r="TFK54" s="899"/>
      <c r="TFL54" s="899"/>
      <c r="TFM54" s="899"/>
      <c r="TFN54" s="899"/>
      <c r="TFO54" s="899"/>
      <c r="TFP54" s="899"/>
      <c r="TFQ54" s="899"/>
      <c r="TFR54" s="899"/>
      <c r="TFS54" s="899"/>
      <c r="TFT54" s="899"/>
      <c r="TFU54" s="899"/>
      <c r="TFV54" s="899"/>
      <c r="TFW54" s="899"/>
      <c r="TFX54" s="899"/>
      <c r="TFY54" s="899"/>
      <c r="TFZ54" s="899"/>
      <c r="TGA54" s="899"/>
      <c r="TGB54" s="899"/>
      <c r="TGC54" s="899"/>
      <c r="TGD54" s="899"/>
      <c r="TGE54" s="899"/>
      <c r="TGF54" s="899"/>
      <c r="TGG54" s="899"/>
      <c r="TGH54" s="899"/>
      <c r="TGI54" s="899"/>
      <c r="TGJ54" s="899"/>
      <c r="TGK54" s="899"/>
      <c r="TGL54" s="899"/>
      <c r="TGM54" s="899"/>
      <c r="TGN54" s="899"/>
      <c r="TGO54" s="899"/>
      <c r="TGP54" s="899"/>
      <c r="TGQ54" s="899"/>
      <c r="TGR54" s="899"/>
      <c r="TGS54" s="899"/>
      <c r="TGT54" s="899"/>
      <c r="TGU54" s="899"/>
      <c r="TGV54" s="899"/>
      <c r="TGW54" s="899"/>
      <c r="TGX54" s="899"/>
      <c r="TGY54" s="899"/>
      <c r="TGZ54" s="899"/>
      <c r="THA54" s="899"/>
      <c r="THB54" s="899"/>
      <c r="THC54" s="899"/>
      <c r="THD54" s="899"/>
      <c r="THE54" s="899"/>
      <c r="THF54" s="899"/>
      <c r="THG54" s="899"/>
      <c r="THH54" s="899"/>
      <c r="THI54" s="899"/>
      <c r="THJ54" s="899"/>
      <c r="THK54" s="899"/>
      <c r="THL54" s="899"/>
      <c r="THM54" s="899"/>
      <c r="THN54" s="899"/>
      <c r="THO54" s="899"/>
      <c r="THP54" s="899"/>
      <c r="THQ54" s="899"/>
      <c r="THR54" s="899"/>
      <c r="THS54" s="899"/>
      <c r="THT54" s="899"/>
      <c r="THU54" s="899"/>
      <c r="THV54" s="899"/>
      <c r="THW54" s="899"/>
      <c r="THX54" s="899"/>
      <c r="THY54" s="899"/>
      <c r="THZ54" s="899"/>
      <c r="TIA54" s="899"/>
      <c r="TIB54" s="899"/>
      <c r="TIC54" s="899"/>
      <c r="TID54" s="899"/>
      <c r="TIE54" s="899"/>
      <c r="TIF54" s="899"/>
      <c r="TIG54" s="899"/>
      <c r="TIH54" s="899"/>
      <c r="TII54" s="899"/>
      <c r="TIJ54" s="899"/>
      <c r="TIK54" s="899"/>
      <c r="TIL54" s="899"/>
      <c r="TIM54" s="899"/>
      <c r="TIN54" s="899"/>
      <c r="TIO54" s="899"/>
      <c r="TIP54" s="899"/>
      <c r="TIQ54" s="899"/>
      <c r="TIR54" s="899"/>
      <c r="TIS54" s="899"/>
      <c r="TIT54" s="899"/>
      <c r="TIU54" s="899"/>
      <c r="TIV54" s="899"/>
      <c r="TIW54" s="899"/>
      <c r="TIX54" s="899"/>
      <c r="TIY54" s="899"/>
      <c r="TIZ54" s="899"/>
      <c r="TJA54" s="899"/>
      <c r="TJB54" s="899"/>
      <c r="TJC54" s="899"/>
      <c r="TJD54" s="899"/>
      <c r="TJE54" s="899"/>
      <c r="TJF54" s="899"/>
      <c r="TJG54" s="899"/>
      <c r="TJH54" s="899"/>
      <c r="TJI54" s="899"/>
      <c r="TJJ54" s="899"/>
      <c r="TJK54" s="899"/>
      <c r="TJL54" s="899"/>
      <c r="TJM54" s="899"/>
      <c r="TJN54" s="899"/>
      <c r="TJO54" s="899"/>
      <c r="TJP54" s="899"/>
      <c r="TJQ54" s="899"/>
      <c r="TJR54" s="899"/>
      <c r="TJS54" s="899"/>
      <c r="TJT54" s="899"/>
      <c r="TJU54" s="899"/>
      <c r="TJV54" s="899"/>
      <c r="TJW54" s="899"/>
      <c r="TJX54" s="899"/>
      <c r="TJY54" s="899"/>
      <c r="TJZ54" s="899"/>
      <c r="TKA54" s="899"/>
      <c r="TKB54" s="899"/>
      <c r="TKC54" s="899"/>
      <c r="TKD54" s="899"/>
      <c r="TKE54" s="899"/>
      <c r="TKF54" s="899"/>
      <c r="TKG54" s="899"/>
      <c r="TKH54" s="899"/>
      <c r="TKI54" s="899"/>
      <c r="TKJ54" s="899"/>
      <c r="TKK54" s="899"/>
      <c r="TKL54" s="899"/>
      <c r="TKM54" s="899"/>
      <c r="TKN54" s="899"/>
      <c r="TKO54" s="899"/>
      <c r="TKP54" s="899"/>
      <c r="TKQ54" s="899"/>
      <c r="TKR54" s="899"/>
      <c r="TKS54" s="899"/>
      <c r="TKT54" s="899"/>
      <c r="TKU54" s="899"/>
      <c r="TKV54" s="899"/>
      <c r="TKW54" s="899"/>
      <c r="TKX54" s="899"/>
      <c r="TKY54" s="899"/>
      <c r="TKZ54" s="899"/>
      <c r="TLA54" s="899"/>
      <c r="TLB54" s="899"/>
      <c r="TLC54" s="899"/>
      <c r="TLD54" s="899"/>
      <c r="TLE54" s="899"/>
      <c r="TLF54" s="899"/>
      <c r="TLG54" s="899"/>
      <c r="TLH54" s="899"/>
      <c r="TLI54" s="899"/>
      <c r="TLJ54" s="899"/>
      <c r="TLK54" s="899"/>
      <c r="TLL54" s="899"/>
      <c r="TLM54" s="899"/>
      <c r="TLN54" s="899"/>
      <c r="TLO54" s="899"/>
      <c r="TLP54" s="899"/>
      <c r="TLQ54" s="899"/>
      <c r="TLR54" s="899"/>
      <c r="TLS54" s="899"/>
      <c r="TLT54" s="899"/>
      <c r="TLU54" s="899"/>
      <c r="TLV54" s="899"/>
      <c r="TLW54" s="899"/>
      <c r="TLX54" s="899"/>
      <c r="TLY54" s="899"/>
      <c r="TLZ54" s="899"/>
      <c r="TMA54" s="899"/>
      <c r="TMB54" s="899"/>
      <c r="TMC54" s="899"/>
      <c r="TMD54" s="899"/>
      <c r="TME54" s="899"/>
      <c r="TMF54" s="899"/>
      <c r="TMG54" s="899"/>
      <c r="TMH54" s="899"/>
      <c r="TMI54" s="899"/>
      <c r="TMJ54" s="899"/>
      <c r="TMK54" s="899"/>
      <c r="TML54" s="899"/>
      <c r="TMM54" s="899"/>
      <c r="TMN54" s="899"/>
      <c r="TMO54" s="899"/>
      <c r="TMP54" s="899"/>
      <c r="TMQ54" s="899"/>
      <c r="TMR54" s="899"/>
      <c r="TMS54" s="899"/>
      <c r="TMT54" s="899"/>
      <c r="TMU54" s="899"/>
      <c r="TMV54" s="899"/>
      <c r="TMW54" s="899"/>
      <c r="TMX54" s="899"/>
      <c r="TMY54" s="899"/>
      <c r="TMZ54" s="899"/>
      <c r="TNA54" s="899"/>
      <c r="TNB54" s="899"/>
      <c r="TNC54" s="899"/>
      <c r="TND54" s="899"/>
      <c r="TNE54" s="899"/>
      <c r="TNF54" s="899"/>
      <c r="TNG54" s="899"/>
      <c r="TNH54" s="899"/>
      <c r="TNI54" s="899"/>
      <c r="TNJ54" s="899"/>
      <c r="TNK54" s="899"/>
      <c r="TNL54" s="899"/>
      <c r="TNM54" s="899"/>
      <c r="TNN54" s="899"/>
      <c r="TNO54" s="899"/>
      <c r="TNP54" s="899"/>
      <c r="TNQ54" s="899"/>
      <c r="TNR54" s="899"/>
      <c r="TNS54" s="899"/>
      <c r="TNT54" s="899"/>
      <c r="TNU54" s="899"/>
      <c r="TNV54" s="899"/>
      <c r="TNW54" s="899"/>
      <c r="TNX54" s="899"/>
      <c r="TNY54" s="899"/>
      <c r="TNZ54" s="899"/>
      <c r="TOA54" s="899"/>
      <c r="TOB54" s="899"/>
      <c r="TOC54" s="899"/>
      <c r="TOD54" s="899"/>
      <c r="TOE54" s="899"/>
      <c r="TOF54" s="899"/>
      <c r="TOG54" s="899"/>
      <c r="TOH54" s="899"/>
      <c r="TOI54" s="899"/>
      <c r="TOJ54" s="899"/>
      <c r="TOK54" s="899"/>
      <c r="TOL54" s="899"/>
      <c r="TOM54" s="899"/>
      <c r="TON54" s="899"/>
      <c r="TOO54" s="899"/>
      <c r="TOP54" s="899"/>
      <c r="TOQ54" s="899"/>
      <c r="TOR54" s="899"/>
      <c r="TOS54" s="899"/>
      <c r="TOT54" s="899"/>
      <c r="TOU54" s="899"/>
      <c r="TOV54" s="899"/>
      <c r="TOW54" s="899"/>
      <c r="TOX54" s="899"/>
      <c r="TOY54" s="899"/>
      <c r="TOZ54" s="899"/>
      <c r="TPA54" s="899"/>
      <c r="TPB54" s="899"/>
      <c r="TPC54" s="899"/>
      <c r="TPD54" s="899"/>
      <c r="TPE54" s="899"/>
      <c r="TPF54" s="899"/>
      <c r="TPG54" s="899"/>
      <c r="TPH54" s="899"/>
      <c r="TPI54" s="899"/>
      <c r="TPJ54" s="899"/>
      <c r="TPK54" s="899"/>
      <c r="TPL54" s="899"/>
      <c r="TPM54" s="899"/>
      <c r="TPN54" s="899"/>
      <c r="TPO54" s="899"/>
      <c r="TPP54" s="899"/>
      <c r="TPQ54" s="899"/>
      <c r="TPR54" s="899"/>
      <c r="TPS54" s="899"/>
      <c r="TPT54" s="899"/>
      <c r="TPU54" s="899"/>
      <c r="TPV54" s="899"/>
      <c r="TPW54" s="899"/>
      <c r="TPX54" s="899"/>
      <c r="TPY54" s="899"/>
      <c r="TPZ54" s="899"/>
      <c r="TQA54" s="899"/>
      <c r="TQB54" s="899"/>
      <c r="TQC54" s="899"/>
      <c r="TQD54" s="899"/>
      <c r="TQE54" s="899"/>
      <c r="TQF54" s="899"/>
      <c r="TQG54" s="899"/>
      <c r="TQH54" s="899"/>
      <c r="TQI54" s="899"/>
      <c r="TQJ54" s="899"/>
      <c r="TQK54" s="899"/>
      <c r="TQL54" s="899"/>
      <c r="TQM54" s="899"/>
      <c r="TQN54" s="899"/>
      <c r="TQO54" s="899"/>
      <c r="TQP54" s="899"/>
      <c r="TQQ54" s="899"/>
      <c r="TQR54" s="899"/>
      <c r="TQS54" s="899"/>
      <c r="TQT54" s="899"/>
      <c r="TQU54" s="899"/>
      <c r="TQV54" s="899"/>
      <c r="TQW54" s="899"/>
      <c r="TQX54" s="899"/>
      <c r="TQY54" s="899"/>
      <c r="TQZ54" s="899"/>
      <c r="TRA54" s="899"/>
      <c r="TRB54" s="899"/>
      <c r="TRC54" s="899"/>
      <c r="TRD54" s="899"/>
      <c r="TRE54" s="899"/>
      <c r="TRF54" s="899"/>
      <c r="TRG54" s="899"/>
      <c r="TRH54" s="899"/>
      <c r="TRI54" s="899"/>
      <c r="TRJ54" s="899"/>
      <c r="TRK54" s="899"/>
      <c r="TRL54" s="899"/>
      <c r="TRM54" s="899"/>
      <c r="TRN54" s="899"/>
      <c r="TRO54" s="899"/>
      <c r="TRP54" s="899"/>
      <c r="TRQ54" s="899"/>
      <c r="TRR54" s="899"/>
      <c r="TRS54" s="899"/>
      <c r="TRT54" s="899"/>
      <c r="TRU54" s="899"/>
      <c r="TRV54" s="899"/>
      <c r="TRW54" s="899"/>
      <c r="TRX54" s="899"/>
      <c r="TRY54" s="899"/>
      <c r="TRZ54" s="899"/>
      <c r="TSA54" s="899"/>
      <c r="TSB54" s="899"/>
      <c r="TSC54" s="899"/>
      <c r="TSD54" s="899"/>
      <c r="TSE54" s="899"/>
      <c r="TSF54" s="899"/>
      <c r="TSG54" s="899"/>
      <c r="TSH54" s="899"/>
      <c r="TSI54" s="899"/>
      <c r="TSJ54" s="899"/>
      <c r="TSK54" s="899"/>
      <c r="TSL54" s="899"/>
      <c r="TSM54" s="899"/>
      <c r="TSN54" s="899"/>
      <c r="TSO54" s="899"/>
      <c r="TSP54" s="899"/>
      <c r="TSQ54" s="899"/>
      <c r="TSR54" s="899"/>
      <c r="TSS54" s="899"/>
      <c r="TST54" s="899"/>
      <c r="TSU54" s="899"/>
      <c r="TSV54" s="899"/>
      <c r="TSW54" s="899"/>
      <c r="TSX54" s="899"/>
      <c r="TSY54" s="899"/>
      <c r="TSZ54" s="899"/>
      <c r="TTA54" s="899"/>
      <c r="TTB54" s="899"/>
      <c r="TTC54" s="899"/>
      <c r="TTD54" s="899"/>
      <c r="TTE54" s="899"/>
      <c r="TTF54" s="899"/>
      <c r="TTG54" s="899"/>
      <c r="TTH54" s="899"/>
      <c r="TTI54" s="899"/>
      <c r="TTJ54" s="899"/>
      <c r="TTK54" s="899"/>
      <c r="TTL54" s="899"/>
      <c r="TTM54" s="899"/>
      <c r="TTN54" s="899"/>
      <c r="TTO54" s="899"/>
      <c r="TTP54" s="899"/>
      <c r="TTQ54" s="899"/>
      <c r="TTR54" s="899"/>
      <c r="TTS54" s="899"/>
      <c r="TTT54" s="899"/>
      <c r="TTU54" s="899"/>
      <c r="TTV54" s="899"/>
      <c r="TTW54" s="899"/>
      <c r="TTX54" s="899"/>
      <c r="TTY54" s="899"/>
      <c r="TTZ54" s="899"/>
      <c r="TUA54" s="899"/>
      <c r="TUB54" s="899"/>
      <c r="TUC54" s="899"/>
      <c r="TUD54" s="899"/>
      <c r="TUE54" s="899"/>
      <c r="TUF54" s="899"/>
      <c r="TUG54" s="899"/>
      <c r="TUH54" s="899"/>
      <c r="TUI54" s="899"/>
      <c r="TUJ54" s="899"/>
      <c r="TUK54" s="899"/>
      <c r="TUL54" s="899"/>
      <c r="TUM54" s="899"/>
      <c r="TUN54" s="899"/>
      <c r="TUO54" s="899"/>
      <c r="TUP54" s="899"/>
      <c r="TUQ54" s="899"/>
      <c r="TUR54" s="899"/>
      <c r="TUS54" s="899"/>
      <c r="TUT54" s="899"/>
      <c r="TUU54" s="899"/>
      <c r="TUV54" s="899"/>
      <c r="TUW54" s="899"/>
      <c r="TUX54" s="899"/>
      <c r="TUY54" s="899"/>
      <c r="TUZ54" s="899"/>
      <c r="TVA54" s="899"/>
      <c r="TVB54" s="899"/>
      <c r="TVC54" s="899"/>
      <c r="TVD54" s="899"/>
      <c r="TVE54" s="899"/>
      <c r="TVF54" s="899"/>
      <c r="TVG54" s="899"/>
      <c r="TVH54" s="899"/>
      <c r="TVI54" s="899"/>
      <c r="TVJ54" s="899"/>
      <c r="TVK54" s="899"/>
      <c r="TVL54" s="899"/>
      <c r="TVM54" s="899"/>
      <c r="TVN54" s="899"/>
      <c r="TVO54" s="899"/>
      <c r="TVP54" s="899"/>
      <c r="TVQ54" s="899"/>
      <c r="TVR54" s="899"/>
      <c r="TVS54" s="899"/>
      <c r="TVT54" s="899"/>
      <c r="TVU54" s="899"/>
      <c r="TVV54" s="899"/>
      <c r="TVW54" s="899"/>
      <c r="TVX54" s="899"/>
      <c r="TVY54" s="899"/>
      <c r="TVZ54" s="899"/>
      <c r="TWA54" s="899"/>
      <c r="TWB54" s="899"/>
      <c r="TWC54" s="899"/>
      <c r="TWD54" s="899"/>
      <c r="TWE54" s="899"/>
      <c r="TWF54" s="899"/>
      <c r="TWG54" s="899"/>
      <c r="TWH54" s="899"/>
      <c r="TWI54" s="899"/>
      <c r="TWJ54" s="899"/>
      <c r="TWK54" s="899"/>
      <c r="TWL54" s="899"/>
      <c r="TWM54" s="899"/>
      <c r="TWN54" s="899"/>
      <c r="TWO54" s="899"/>
      <c r="TWP54" s="899"/>
      <c r="TWQ54" s="899"/>
      <c r="TWR54" s="899"/>
      <c r="TWS54" s="899"/>
      <c r="TWT54" s="899"/>
      <c r="TWU54" s="899"/>
      <c r="TWV54" s="899"/>
      <c r="TWW54" s="899"/>
      <c r="TWX54" s="899"/>
      <c r="TWY54" s="899"/>
      <c r="TWZ54" s="899"/>
      <c r="TXA54" s="899"/>
      <c r="TXB54" s="899"/>
      <c r="TXC54" s="899"/>
      <c r="TXD54" s="899"/>
      <c r="TXE54" s="899"/>
      <c r="TXF54" s="899"/>
      <c r="TXG54" s="899"/>
      <c r="TXH54" s="899"/>
      <c r="TXI54" s="899"/>
      <c r="TXJ54" s="899"/>
      <c r="TXK54" s="899"/>
      <c r="TXL54" s="899"/>
      <c r="TXM54" s="899"/>
      <c r="TXN54" s="899"/>
      <c r="TXO54" s="899"/>
      <c r="TXP54" s="899"/>
      <c r="TXQ54" s="899"/>
      <c r="TXR54" s="899"/>
      <c r="TXS54" s="899"/>
      <c r="TXT54" s="899"/>
      <c r="TXU54" s="899"/>
      <c r="TXV54" s="899"/>
      <c r="TXW54" s="899"/>
      <c r="TXX54" s="899"/>
      <c r="TXY54" s="899"/>
      <c r="TXZ54" s="899"/>
      <c r="TYA54" s="899"/>
      <c r="TYB54" s="899"/>
      <c r="TYC54" s="899"/>
      <c r="TYD54" s="899"/>
      <c r="TYE54" s="899"/>
      <c r="TYF54" s="899"/>
      <c r="TYG54" s="899"/>
      <c r="TYH54" s="899"/>
      <c r="TYI54" s="899"/>
      <c r="TYJ54" s="899"/>
      <c r="TYK54" s="899"/>
      <c r="TYL54" s="899"/>
      <c r="TYM54" s="899"/>
      <c r="TYN54" s="899"/>
      <c r="TYO54" s="899"/>
      <c r="TYP54" s="899"/>
      <c r="TYQ54" s="899"/>
      <c r="TYR54" s="899"/>
      <c r="TYS54" s="899"/>
      <c r="TYT54" s="899"/>
      <c r="TYU54" s="899"/>
      <c r="TYV54" s="899"/>
      <c r="TYW54" s="899"/>
      <c r="TYX54" s="899"/>
      <c r="TYY54" s="899"/>
      <c r="TYZ54" s="899"/>
      <c r="TZA54" s="899"/>
      <c r="TZB54" s="899"/>
      <c r="TZC54" s="899"/>
      <c r="TZD54" s="899"/>
      <c r="TZE54" s="899"/>
      <c r="TZF54" s="899"/>
      <c r="TZG54" s="899"/>
      <c r="TZH54" s="899"/>
      <c r="TZI54" s="899"/>
      <c r="TZJ54" s="899"/>
      <c r="TZK54" s="899"/>
      <c r="TZL54" s="899"/>
      <c r="TZM54" s="899"/>
      <c r="TZN54" s="899"/>
      <c r="TZO54" s="899"/>
      <c r="TZP54" s="899"/>
      <c r="TZQ54" s="899"/>
      <c r="TZR54" s="899"/>
      <c r="TZS54" s="899"/>
      <c r="TZT54" s="899"/>
      <c r="TZU54" s="899"/>
      <c r="TZV54" s="899"/>
      <c r="TZW54" s="899"/>
      <c r="TZX54" s="899"/>
      <c r="TZY54" s="899"/>
      <c r="TZZ54" s="899"/>
      <c r="UAA54" s="899"/>
      <c r="UAB54" s="899"/>
      <c r="UAC54" s="899"/>
      <c r="UAD54" s="899"/>
      <c r="UAE54" s="899"/>
      <c r="UAF54" s="899"/>
      <c r="UAG54" s="899"/>
      <c r="UAH54" s="899"/>
      <c r="UAI54" s="899"/>
      <c r="UAJ54" s="899"/>
      <c r="UAK54" s="899"/>
      <c r="UAL54" s="899"/>
      <c r="UAM54" s="899"/>
      <c r="UAN54" s="899"/>
      <c r="UAO54" s="899"/>
      <c r="UAP54" s="899"/>
      <c r="UAQ54" s="899"/>
      <c r="UAR54" s="899"/>
      <c r="UAS54" s="899"/>
      <c r="UAT54" s="899"/>
      <c r="UAU54" s="899"/>
      <c r="UAV54" s="899"/>
      <c r="UAW54" s="899"/>
      <c r="UAX54" s="899"/>
      <c r="UAY54" s="899"/>
      <c r="UAZ54" s="899"/>
      <c r="UBA54" s="899"/>
      <c r="UBB54" s="899"/>
      <c r="UBC54" s="899"/>
      <c r="UBD54" s="899"/>
      <c r="UBE54" s="899"/>
      <c r="UBF54" s="899"/>
      <c r="UBG54" s="899"/>
      <c r="UBH54" s="899"/>
      <c r="UBI54" s="899"/>
      <c r="UBJ54" s="899"/>
      <c r="UBK54" s="899"/>
      <c r="UBL54" s="899"/>
      <c r="UBM54" s="899"/>
      <c r="UBN54" s="899"/>
      <c r="UBO54" s="899"/>
      <c r="UBP54" s="899"/>
      <c r="UBQ54" s="899"/>
      <c r="UBR54" s="899"/>
      <c r="UBS54" s="899"/>
      <c r="UBT54" s="899"/>
      <c r="UBU54" s="899"/>
      <c r="UBV54" s="899"/>
      <c r="UBW54" s="899"/>
      <c r="UBX54" s="899"/>
      <c r="UBY54" s="899"/>
      <c r="UBZ54" s="899"/>
      <c r="UCA54" s="899"/>
      <c r="UCB54" s="899"/>
      <c r="UCC54" s="899"/>
      <c r="UCD54" s="899"/>
      <c r="UCE54" s="899"/>
      <c r="UCF54" s="899"/>
      <c r="UCG54" s="899"/>
      <c r="UCH54" s="899"/>
      <c r="UCI54" s="899"/>
      <c r="UCJ54" s="899"/>
      <c r="UCK54" s="899"/>
      <c r="UCL54" s="899"/>
      <c r="UCM54" s="899"/>
      <c r="UCN54" s="899"/>
      <c r="UCO54" s="899"/>
      <c r="UCP54" s="899"/>
      <c r="UCQ54" s="899"/>
      <c r="UCR54" s="899"/>
      <c r="UCS54" s="899"/>
      <c r="UCT54" s="899"/>
      <c r="UCU54" s="899"/>
      <c r="UCV54" s="899"/>
      <c r="UCW54" s="899"/>
      <c r="UCX54" s="899"/>
      <c r="UCY54" s="899"/>
      <c r="UCZ54" s="899"/>
      <c r="UDA54" s="899"/>
      <c r="UDB54" s="899"/>
      <c r="UDC54" s="899"/>
      <c r="UDD54" s="899"/>
      <c r="UDE54" s="899"/>
      <c r="UDF54" s="899"/>
      <c r="UDG54" s="899"/>
      <c r="UDH54" s="899"/>
      <c r="UDI54" s="899"/>
      <c r="UDJ54" s="899"/>
      <c r="UDK54" s="899"/>
      <c r="UDL54" s="899"/>
      <c r="UDM54" s="899"/>
      <c r="UDN54" s="899"/>
      <c r="UDO54" s="899"/>
      <c r="UDP54" s="899"/>
      <c r="UDQ54" s="899"/>
      <c r="UDR54" s="899"/>
      <c r="UDS54" s="899"/>
      <c r="UDT54" s="899"/>
      <c r="UDU54" s="899"/>
      <c r="UDV54" s="899"/>
      <c r="UDW54" s="899"/>
      <c r="UDX54" s="899"/>
      <c r="UDY54" s="899"/>
      <c r="UDZ54" s="899"/>
      <c r="UEA54" s="899"/>
      <c r="UEB54" s="899"/>
      <c r="UEC54" s="899"/>
      <c r="UED54" s="899"/>
      <c r="UEE54" s="899"/>
      <c r="UEF54" s="899"/>
      <c r="UEG54" s="899"/>
      <c r="UEH54" s="899"/>
      <c r="UEI54" s="899"/>
      <c r="UEJ54" s="899"/>
      <c r="UEK54" s="899"/>
      <c r="UEL54" s="899"/>
      <c r="UEM54" s="899"/>
      <c r="UEN54" s="899"/>
      <c r="UEO54" s="899"/>
      <c r="UEP54" s="899"/>
      <c r="UEQ54" s="899"/>
      <c r="UER54" s="899"/>
      <c r="UES54" s="899"/>
      <c r="UET54" s="899"/>
      <c r="UEU54" s="899"/>
      <c r="UEV54" s="899"/>
      <c r="UEW54" s="899"/>
      <c r="UEX54" s="899"/>
      <c r="UEY54" s="899"/>
      <c r="UEZ54" s="899"/>
      <c r="UFA54" s="899"/>
      <c r="UFB54" s="899"/>
      <c r="UFC54" s="899"/>
      <c r="UFD54" s="899"/>
      <c r="UFE54" s="899"/>
      <c r="UFF54" s="899"/>
      <c r="UFG54" s="899"/>
      <c r="UFH54" s="899"/>
      <c r="UFI54" s="899"/>
      <c r="UFJ54" s="899"/>
      <c r="UFK54" s="899"/>
      <c r="UFL54" s="899"/>
      <c r="UFM54" s="899"/>
      <c r="UFN54" s="899"/>
      <c r="UFO54" s="899"/>
      <c r="UFP54" s="899"/>
      <c r="UFQ54" s="899"/>
      <c r="UFR54" s="899"/>
      <c r="UFS54" s="899"/>
      <c r="UFT54" s="899"/>
      <c r="UFU54" s="899"/>
      <c r="UFV54" s="899"/>
      <c r="UFW54" s="899"/>
      <c r="UFX54" s="899"/>
      <c r="UFY54" s="899"/>
      <c r="UFZ54" s="899"/>
      <c r="UGA54" s="899"/>
      <c r="UGB54" s="899"/>
      <c r="UGC54" s="899"/>
      <c r="UGD54" s="899"/>
      <c r="UGE54" s="899"/>
      <c r="UGF54" s="899"/>
      <c r="UGG54" s="899"/>
      <c r="UGH54" s="899"/>
      <c r="UGI54" s="899"/>
      <c r="UGJ54" s="899"/>
      <c r="UGK54" s="899"/>
      <c r="UGL54" s="899"/>
      <c r="UGM54" s="899"/>
      <c r="UGN54" s="899"/>
      <c r="UGO54" s="899"/>
      <c r="UGP54" s="899"/>
      <c r="UGQ54" s="899"/>
      <c r="UGR54" s="899"/>
      <c r="UGS54" s="899"/>
      <c r="UGT54" s="899"/>
      <c r="UGU54" s="899"/>
      <c r="UGV54" s="899"/>
      <c r="UGW54" s="899"/>
      <c r="UGX54" s="899"/>
      <c r="UGY54" s="899"/>
      <c r="UGZ54" s="899"/>
      <c r="UHA54" s="899"/>
      <c r="UHB54" s="899"/>
      <c r="UHC54" s="899"/>
      <c r="UHD54" s="899"/>
      <c r="UHE54" s="899"/>
      <c r="UHF54" s="899"/>
      <c r="UHG54" s="899"/>
      <c r="UHH54" s="899"/>
      <c r="UHI54" s="899"/>
      <c r="UHJ54" s="899"/>
      <c r="UHK54" s="899"/>
      <c r="UHL54" s="899"/>
      <c r="UHM54" s="899"/>
      <c r="UHN54" s="899"/>
      <c r="UHO54" s="899"/>
      <c r="UHP54" s="899"/>
      <c r="UHQ54" s="899"/>
      <c r="UHR54" s="899"/>
      <c r="UHS54" s="899"/>
      <c r="UHT54" s="899"/>
      <c r="UHU54" s="899"/>
      <c r="UHV54" s="899"/>
      <c r="UHW54" s="899"/>
      <c r="UHX54" s="899"/>
      <c r="UHY54" s="899"/>
      <c r="UHZ54" s="899"/>
      <c r="UIA54" s="899"/>
      <c r="UIB54" s="899"/>
      <c r="UIC54" s="899"/>
      <c r="UID54" s="899"/>
      <c r="UIE54" s="899"/>
      <c r="UIF54" s="899"/>
      <c r="UIG54" s="899"/>
      <c r="UIH54" s="899"/>
      <c r="UII54" s="899"/>
      <c r="UIJ54" s="899"/>
      <c r="UIK54" s="899"/>
      <c r="UIL54" s="899"/>
      <c r="UIM54" s="899"/>
      <c r="UIN54" s="899"/>
      <c r="UIO54" s="899"/>
      <c r="UIP54" s="899"/>
      <c r="UIQ54" s="899"/>
      <c r="UIR54" s="899"/>
      <c r="UIS54" s="899"/>
      <c r="UIT54" s="899"/>
      <c r="UIU54" s="899"/>
      <c r="UIV54" s="899"/>
      <c r="UIW54" s="899"/>
      <c r="UIX54" s="899"/>
      <c r="UIY54" s="899"/>
      <c r="UIZ54" s="899"/>
      <c r="UJA54" s="899"/>
      <c r="UJB54" s="899"/>
      <c r="UJC54" s="899"/>
      <c r="UJD54" s="899"/>
      <c r="UJE54" s="899"/>
      <c r="UJF54" s="899"/>
      <c r="UJG54" s="899"/>
      <c r="UJH54" s="899"/>
      <c r="UJI54" s="899"/>
      <c r="UJJ54" s="899"/>
      <c r="UJK54" s="899"/>
      <c r="UJL54" s="899"/>
      <c r="UJM54" s="899"/>
      <c r="UJN54" s="899"/>
      <c r="UJO54" s="899"/>
      <c r="UJP54" s="899"/>
      <c r="UJQ54" s="899"/>
      <c r="UJR54" s="899"/>
      <c r="UJS54" s="899"/>
      <c r="UJT54" s="899"/>
      <c r="UJU54" s="899"/>
      <c r="UJV54" s="899"/>
      <c r="UJW54" s="899"/>
      <c r="UJX54" s="899"/>
      <c r="UJY54" s="899"/>
      <c r="UJZ54" s="899"/>
      <c r="UKA54" s="899"/>
      <c r="UKB54" s="899"/>
      <c r="UKC54" s="899"/>
      <c r="UKD54" s="899"/>
      <c r="UKE54" s="899"/>
      <c r="UKF54" s="899"/>
      <c r="UKG54" s="899"/>
      <c r="UKH54" s="899"/>
      <c r="UKI54" s="899"/>
      <c r="UKJ54" s="899"/>
      <c r="UKK54" s="899"/>
      <c r="UKL54" s="899"/>
      <c r="UKM54" s="899"/>
      <c r="UKN54" s="899"/>
      <c r="UKO54" s="899"/>
      <c r="UKP54" s="899"/>
      <c r="UKQ54" s="899"/>
      <c r="UKR54" s="899"/>
      <c r="UKS54" s="899"/>
      <c r="UKT54" s="899"/>
      <c r="UKU54" s="899"/>
      <c r="UKV54" s="899"/>
      <c r="UKW54" s="899"/>
      <c r="UKX54" s="899"/>
      <c r="UKY54" s="899"/>
      <c r="UKZ54" s="899"/>
      <c r="ULA54" s="899"/>
      <c r="ULB54" s="899"/>
      <c r="ULC54" s="899"/>
      <c r="ULD54" s="899"/>
      <c r="ULE54" s="899"/>
      <c r="ULF54" s="899"/>
      <c r="ULG54" s="899"/>
      <c r="ULH54" s="899"/>
      <c r="ULI54" s="899"/>
      <c r="ULJ54" s="899"/>
      <c r="ULK54" s="899"/>
      <c r="ULL54" s="899"/>
      <c r="ULM54" s="899"/>
      <c r="ULN54" s="899"/>
      <c r="ULO54" s="899"/>
      <c r="ULP54" s="899"/>
      <c r="ULQ54" s="899"/>
      <c r="ULR54" s="899"/>
      <c r="ULS54" s="899"/>
      <c r="ULT54" s="899"/>
      <c r="ULU54" s="899"/>
      <c r="ULV54" s="899"/>
      <c r="ULW54" s="899"/>
      <c r="ULX54" s="899"/>
      <c r="ULY54" s="899"/>
      <c r="ULZ54" s="899"/>
      <c r="UMA54" s="899"/>
      <c r="UMB54" s="899"/>
      <c r="UMC54" s="899"/>
      <c r="UMD54" s="899"/>
      <c r="UME54" s="899"/>
      <c r="UMF54" s="899"/>
      <c r="UMG54" s="899"/>
      <c r="UMH54" s="899"/>
      <c r="UMI54" s="899"/>
      <c r="UMJ54" s="899"/>
      <c r="UMK54" s="899"/>
      <c r="UML54" s="899"/>
      <c r="UMM54" s="899"/>
      <c r="UMN54" s="899"/>
      <c r="UMO54" s="899"/>
      <c r="UMP54" s="899"/>
      <c r="UMQ54" s="899"/>
      <c r="UMR54" s="899"/>
      <c r="UMS54" s="899"/>
      <c r="UMT54" s="899"/>
      <c r="UMU54" s="899"/>
      <c r="UMV54" s="899"/>
      <c r="UMW54" s="899"/>
      <c r="UMX54" s="899"/>
      <c r="UMY54" s="899"/>
      <c r="UMZ54" s="899"/>
      <c r="UNA54" s="899"/>
      <c r="UNB54" s="899"/>
      <c r="UNC54" s="899"/>
      <c r="UND54" s="899"/>
      <c r="UNE54" s="899"/>
      <c r="UNF54" s="899"/>
      <c r="UNG54" s="899"/>
      <c r="UNH54" s="899"/>
      <c r="UNI54" s="899"/>
      <c r="UNJ54" s="899"/>
      <c r="UNK54" s="899"/>
      <c r="UNL54" s="899"/>
      <c r="UNM54" s="899"/>
      <c r="UNN54" s="899"/>
      <c r="UNO54" s="899"/>
      <c r="UNP54" s="899"/>
      <c r="UNQ54" s="899"/>
      <c r="UNR54" s="899"/>
      <c r="UNS54" s="899"/>
      <c r="UNT54" s="899"/>
      <c r="UNU54" s="899"/>
      <c r="UNV54" s="899"/>
      <c r="UNW54" s="899"/>
      <c r="UNX54" s="899"/>
      <c r="UNY54" s="899"/>
      <c r="UNZ54" s="899"/>
      <c r="UOA54" s="899"/>
      <c r="UOB54" s="899"/>
      <c r="UOC54" s="899"/>
      <c r="UOD54" s="899"/>
      <c r="UOE54" s="899"/>
      <c r="UOF54" s="899"/>
      <c r="UOG54" s="899"/>
      <c r="UOH54" s="899"/>
      <c r="UOI54" s="899"/>
      <c r="UOJ54" s="899"/>
      <c r="UOK54" s="899"/>
      <c r="UOL54" s="899"/>
      <c r="UOM54" s="899"/>
      <c r="UON54" s="899"/>
      <c r="UOO54" s="899"/>
      <c r="UOP54" s="899"/>
      <c r="UOQ54" s="899"/>
      <c r="UOR54" s="899"/>
      <c r="UOS54" s="899"/>
      <c r="UOT54" s="899"/>
      <c r="UOU54" s="899"/>
      <c r="UOV54" s="899"/>
      <c r="UOW54" s="899"/>
      <c r="UOX54" s="899"/>
      <c r="UOY54" s="899"/>
      <c r="UOZ54" s="899"/>
      <c r="UPA54" s="899"/>
      <c r="UPB54" s="899"/>
      <c r="UPC54" s="899"/>
      <c r="UPD54" s="899"/>
      <c r="UPE54" s="899"/>
      <c r="UPF54" s="899"/>
      <c r="UPG54" s="899"/>
      <c r="UPH54" s="899"/>
      <c r="UPI54" s="899"/>
      <c r="UPJ54" s="899"/>
      <c r="UPK54" s="899"/>
      <c r="UPL54" s="899"/>
      <c r="UPM54" s="899"/>
      <c r="UPN54" s="899"/>
      <c r="UPO54" s="899"/>
      <c r="UPP54" s="899"/>
      <c r="UPQ54" s="899"/>
      <c r="UPR54" s="899"/>
      <c r="UPS54" s="899"/>
      <c r="UPT54" s="899"/>
      <c r="UPU54" s="899"/>
      <c r="UPV54" s="899"/>
      <c r="UPW54" s="899"/>
      <c r="UPX54" s="899"/>
      <c r="UPY54" s="899"/>
      <c r="UPZ54" s="899"/>
      <c r="UQA54" s="899"/>
      <c r="UQB54" s="899"/>
      <c r="UQC54" s="899"/>
      <c r="UQD54" s="899"/>
      <c r="UQE54" s="899"/>
      <c r="UQF54" s="899"/>
      <c r="UQG54" s="899"/>
      <c r="UQH54" s="899"/>
      <c r="UQI54" s="899"/>
      <c r="UQJ54" s="899"/>
      <c r="UQK54" s="899"/>
      <c r="UQL54" s="899"/>
      <c r="UQM54" s="899"/>
      <c r="UQN54" s="899"/>
      <c r="UQO54" s="899"/>
      <c r="UQP54" s="899"/>
      <c r="UQQ54" s="899"/>
      <c r="UQR54" s="899"/>
      <c r="UQS54" s="899"/>
      <c r="UQT54" s="899"/>
      <c r="UQU54" s="899"/>
      <c r="UQV54" s="899"/>
      <c r="UQW54" s="899"/>
      <c r="UQX54" s="899"/>
      <c r="UQY54" s="899"/>
      <c r="UQZ54" s="899"/>
      <c r="URA54" s="899"/>
      <c r="URB54" s="899"/>
      <c r="URC54" s="899"/>
      <c r="URD54" s="899"/>
      <c r="URE54" s="899"/>
      <c r="URF54" s="899"/>
      <c r="URG54" s="899"/>
      <c r="URH54" s="899"/>
      <c r="URI54" s="899"/>
      <c r="URJ54" s="899"/>
      <c r="URK54" s="899"/>
      <c r="URL54" s="899"/>
      <c r="URM54" s="899"/>
      <c r="URN54" s="899"/>
      <c r="URO54" s="899"/>
      <c r="URP54" s="899"/>
      <c r="URQ54" s="899"/>
      <c r="URR54" s="899"/>
      <c r="URS54" s="899"/>
      <c r="URT54" s="899"/>
      <c r="URU54" s="899"/>
      <c r="URV54" s="899"/>
      <c r="URW54" s="899"/>
      <c r="URX54" s="899"/>
      <c r="URY54" s="899"/>
      <c r="URZ54" s="899"/>
      <c r="USA54" s="899"/>
      <c r="USB54" s="899"/>
      <c r="USC54" s="899"/>
      <c r="USD54" s="899"/>
      <c r="USE54" s="899"/>
      <c r="USF54" s="899"/>
      <c r="USG54" s="899"/>
      <c r="USH54" s="899"/>
      <c r="USI54" s="899"/>
      <c r="USJ54" s="899"/>
      <c r="USK54" s="899"/>
      <c r="USL54" s="899"/>
      <c r="USM54" s="899"/>
      <c r="USN54" s="899"/>
      <c r="USO54" s="899"/>
      <c r="USP54" s="899"/>
      <c r="USQ54" s="899"/>
      <c r="USR54" s="899"/>
      <c r="USS54" s="899"/>
      <c r="UST54" s="899"/>
      <c r="USU54" s="899"/>
      <c r="USV54" s="899"/>
      <c r="USW54" s="899"/>
      <c r="USX54" s="899"/>
      <c r="USY54" s="899"/>
      <c r="USZ54" s="899"/>
      <c r="UTA54" s="899"/>
      <c r="UTB54" s="899"/>
      <c r="UTC54" s="899"/>
      <c r="UTD54" s="899"/>
      <c r="UTE54" s="899"/>
      <c r="UTF54" s="899"/>
      <c r="UTG54" s="899"/>
      <c r="UTH54" s="899"/>
      <c r="UTI54" s="899"/>
      <c r="UTJ54" s="899"/>
      <c r="UTK54" s="899"/>
      <c r="UTL54" s="899"/>
      <c r="UTM54" s="899"/>
      <c r="UTN54" s="899"/>
      <c r="UTO54" s="899"/>
      <c r="UTP54" s="899"/>
      <c r="UTQ54" s="899"/>
      <c r="UTR54" s="899"/>
      <c r="UTS54" s="899"/>
      <c r="UTT54" s="899"/>
      <c r="UTU54" s="899"/>
      <c r="UTV54" s="899"/>
      <c r="UTW54" s="899"/>
      <c r="UTX54" s="899"/>
      <c r="UTY54" s="899"/>
      <c r="UTZ54" s="899"/>
      <c r="UUA54" s="899"/>
      <c r="UUB54" s="899"/>
      <c r="UUC54" s="899"/>
      <c r="UUD54" s="899"/>
      <c r="UUE54" s="899"/>
      <c r="UUF54" s="899"/>
      <c r="UUG54" s="899"/>
      <c r="UUH54" s="899"/>
      <c r="UUI54" s="899"/>
      <c r="UUJ54" s="899"/>
      <c r="UUK54" s="899"/>
      <c r="UUL54" s="899"/>
      <c r="UUM54" s="899"/>
      <c r="UUN54" s="899"/>
      <c r="UUO54" s="899"/>
      <c r="UUP54" s="899"/>
      <c r="UUQ54" s="899"/>
      <c r="UUR54" s="899"/>
      <c r="UUS54" s="899"/>
      <c r="UUT54" s="899"/>
      <c r="UUU54" s="899"/>
      <c r="UUV54" s="899"/>
      <c r="UUW54" s="899"/>
      <c r="UUX54" s="899"/>
      <c r="UUY54" s="899"/>
      <c r="UUZ54" s="899"/>
      <c r="UVA54" s="899"/>
      <c r="UVB54" s="899"/>
      <c r="UVC54" s="899"/>
      <c r="UVD54" s="899"/>
      <c r="UVE54" s="899"/>
      <c r="UVF54" s="899"/>
      <c r="UVG54" s="899"/>
      <c r="UVH54" s="899"/>
      <c r="UVI54" s="899"/>
      <c r="UVJ54" s="899"/>
      <c r="UVK54" s="899"/>
      <c r="UVL54" s="899"/>
      <c r="UVM54" s="899"/>
      <c r="UVN54" s="899"/>
      <c r="UVO54" s="899"/>
      <c r="UVP54" s="899"/>
      <c r="UVQ54" s="899"/>
      <c r="UVR54" s="899"/>
      <c r="UVS54" s="899"/>
      <c r="UVT54" s="899"/>
      <c r="UVU54" s="899"/>
      <c r="UVV54" s="899"/>
      <c r="UVW54" s="899"/>
      <c r="UVX54" s="899"/>
      <c r="UVY54" s="899"/>
      <c r="UVZ54" s="899"/>
      <c r="UWA54" s="899"/>
      <c r="UWB54" s="899"/>
      <c r="UWC54" s="899"/>
      <c r="UWD54" s="899"/>
      <c r="UWE54" s="899"/>
      <c r="UWF54" s="899"/>
      <c r="UWG54" s="899"/>
      <c r="UWH54" s="899"/>
      <c r="UWI54" s="899"/>
      <c r="UWJ54" s="899"/>
      <c r="UWK54" s="899"/>
      <c r="UWL54" s="899"/>
      <c r="UWM54" s="899"/>
      <c r="UWN54" s="899"/>
      <c r="UWO54" s="899"/>
      <c r="UWP54" s="899"/>
      <c r="UWQ54" s="899"/>
      <c r="UWR54" s="899"/>
      <c r="UWS54" s="899"/>
      <c r="UWT54" s="899"/>
      <c r="UWU54" s="899"/>
      <c r="UWV54" s="899"/>
      <c r="UWW54" s="899"/>
      <c r="UWX54" s="899"/>
      <c r="UWY54" s="899"/>
      <c r="UWZ54" s="899"/>
      <c r="UXA54" s="899"/>
      <c r="UXB54" s="899"/>
      <c r="UXC54" s="899"/>
      <c r="UXD54" s="899"/>
      <c r="UXE54" s="899"/>
      <c r="UXF54" s="899"/>
      <c r="UXG54" s="899"/>
      <c r="UXH54" s="899"/>
      <c r="UXI54" s="899"/>
      <c r="UXJ54" s="899"/>
      <c r="UXK54" s="899"/>
      <c r="UXL54" s="899"/>
      <c r="UXM54" s="899"/>
      <c r="UXN54" s="899"/>
      <c r="UXO54" s="899"/>
      <c r="UXP54" s="899"/>
      <c r="UXQ54" s="899"/>
      <c r="UXR54" s="899"/>
      <c r="UXS54" s="899"/>
      <c r="UXT54" s="899"/>
      <c r="UXU54" s="899"/>
      <c r="UXV54" s="899"/>
      <c r="UXW54" s="899"/>
      <c r="UXX54" s="899"/>
      <c r="UXY54" s="899"/>
      <c r="UXZ54" s="899"/>
      <c r="UYA54" s="899"/>
      <c r="UYB54" s="899"/>
      <c r="UYC54" s="899"/>
      <c r="UYD54" s="899"/>
      <c r="UYE54" s="899"/>
      <c r="UYF54" s="899"/>
      <c r="UYG54" s="899"/>
      <c r="UYH54" s="899"/>
      <c r="UYI54" s="899"/>
      <c r="UYJ54" s="899"/>
      <c r="UYK54" s="899"/>
      <c r="UYL54" s="899"/>
      <c r="UYM54" s="899"/>
      <c r="UYN54" s="899"/>
      <c r="UYO54" s="899"/>
      <c r="UYP54" s="899"/>
      <c r="UYQ54" s="899"/>
      <c r="UYR54" s="899"/>
      <c r="UYS54" s="899"/>
      <c r="UYT54" s="899"/>
      <c r="UYU54" s="899"/>
      <c r="UYV54" s="899"/>
      <c r="UYW54" s="899"/>
      <c r="UYX54" s="899"/>
      <c r="UYY54" s="899"/>
      <c r="UYZ54" s="899"/>
      <c r="UZA54" s="899"/>
      <c r="UZB54" s="899"/>
      <c r="UZC54" s="899"/>
      <c r="UZD54" s="899"/>
      <c r="UZE54" s="899"/>
      <c r="UZF54" s="899"/>
      <c r="UZG54" s="899"/>
      <c r="UZH54" s="899"/>
      <c r="UZI54" s="899"/>
      <c r="UZJ54" s="899"/>
      <c r="UZK54" s="899"/>
      <c r="UZL54" s="899"/>
      <c r="UZM54" s="899"/>
      <c r="UZN54" s="899"/>
      <c r="UZO54" s="899"/>
      <c r="UZP54" s="899"/>
      <c r="UZQ54" s="899"/>
      <c r="UZR54" s="899"/>
      <c r="UZS54" s="899"/>
      <c r="UZT54" s="899"/>
      <c r="UZU54" s="899"/>
      <c r="UZV54" s="899"/>
      <c r="UZW54" s="899"/>
      <c r="UZX54" s="899"/>
      <c r="UZY54" s="899"/>
      <c r="UZZ54" s="899"/>
      <c r="VAA54" s="899"/>
      <c r="VAB54" s="899"/>
      <c r="VAC54" s="899"/>
      <c r="VAD54" s="899"/>
      <c r="VAE54" s="899"/>
      <c r="VAF54" s="899"/>
      <c r="VAG54" s="899"/>
      <c r="VAH54" s="899"/>
      <c r="VAI54" s="899"/>
      <c r="VAJ54" s="899"/>
      <c r="VAK54" s="899"/>
      <c r="VAL54" s="899"/>
      <c r="VAM54" s="899"/>
      <c r="VAN54" s="899"/>
      <c r="VAO54" s="899"/>
      <c r="VAP54" s="899"/>
      <c r="VAQ54" s="899"/>
      <c r="VAR54" s="899"/>
      <c r="VAS54" s="899"/>
      <c r="VAT54" s="899"/>
      <c r="VAU54" s="899"/>
      <c r="VAV54" s="899"/>
      <c r="VAW54" s="899"/>
      <c r="VAX54" s="899"/>
      <c r="VAY54" s="899"/>
      <c r="VAZ54" s="899"/>
      <c r="VBA54" s="899"/>
      <c r="VBB54" s="899"/>
      <c r="VBC54" s="899"/>
      <c r="VBD54" s="899"/>
      <c r="VBE54" s="899"/>
      <c r="VBF54" s="899"/>
      <c r="VBG54" s="899"/>
      <c r="VBH54" s="899"/>
      <c r="VBI54" s="899"/>
      <c r="VBJ54" s="899"/>
      <c r="VBK54" s="899"/>
      <c r="VBL54" s="899"/>
      <c r="VBM54" s="899"/>
      <c r="VBN54" s="899"/>
      <c r="VBO54" s="899"/>
      <c r="VBP54" s="899"/>
      <c r="VBQ54" s="899"/>
      <c r="VBR54" s="899"/>
      <c r="VBS54" s="899"/>
      <c r="VBT54" s="899"/>
      <c r="VBU54" s="899"/>
      <c r="VBV54" s="899"/>
      <c r="VBW54" s="899"/>
      <c r="VBX54" s="899"/>
      <c r="VBY54" s="899"/>
      <c r="VBZ54" s="899"/>
      <c r="VCA54" s="899"/>
      <c r="VCB54" s="899"/>
      <c r="VCC54" s="899"/>
      <c r="VCD54" s="899"/>
      <c r="VCE54" s="899"/>
      <c r="VCF54" s="899"/>
      <c r="VCG54" s="899"/>
      <c r="VCH54" s="899"/>
      <c r="VCI54" s="899"/>
      <c r="VCJ54" s="899"/>
      <c r="VCK54" s="899"/>
      <c r="VCL54" s="899"/>
      <c r="VCM54" s="899"/>
      <c r="VCN54" s="899"/>
      <c r="VCO54" s="899"/>
      <c r="VCP54" s="899"/>
      <c r="VCQ54" s="899"/>
      <c r="VCR54" s="899"/>
      <c r="VCS54" s="899"/>
      <c r="VCT54" s="899"/>
      <c r="VCU54" s="899"/>
      <c r="VCV54" s="899"/>
      <c r="VCW54" s="899"/>
      <c r="VCX54" s="899"/>
      <c r="VCY54" s="899"/>
      <c r="VCZ54" s="899"/>
      <c r="VDA54" s="899"/>
      <c r="VDB54" s="899"/>
      <c r="VDC54" s="899"/>
      <c r="VDD54" s="899"/>
      <c r="VDE54" s="899"/>
      <c r="VDF54" s="899"/>
      <c r="VDG54" s="899"/>
      <c r="VDH54" s="899"/>
      <c r="VDI54" s="899"/>
      <c r="VDJ54" s="899"/>
      <c r="VDK54" s="899"/>
      <c r="VDL54" s="899"/>
      <c r="VDM54" s="899"/>
      <c r="VDN54" s="899"/>
      <c r="VDO54" s="899"/>
      <c r="VDP54" s="899"/>
      <c r="VDQ54" s="899"/>
      <c r="VDR54" s="899"/>
      <c r="VDS54" s="899"/>
      <c r="VDT54" s="899"/>
      <c r="VDU54" s="899"/>
      <c r="VDV54" s="899"/>
      <c r="VDW54" s="899"/>
      <c r="VDX54" s="899"/>
      <c r="VDY54" s="899"/>
      <c r="VDZ54" s="899"/>
      <c r="VEA54" s="899"/>
      <c r="VEB54" s="899"/>
      <c r="VEC54" s="899"/>
      <c r="VED54" s="899"/>
      <c r="VEE54" s="899"/>
      <c r="VEF54" s="899"/>
      <c r="VEG54" s="899"/>
      <c r="VEH54" s="899"/>
      <c r="VEI54" s="899"/>
      <c r="VEJ54" s="899"/>
      <c r="VEK54" s="899"/>
      <c r="VEL54" s="899"/>
      <c r="VEM54" s="899"/>
      <c r="VEN54" s="899"/>
      <c r="VEO54" s="899"/>
      <c r="VEP54" s="899"/>
      <c r="VEQ54" s="899"/>
      <c r="VER54" s="899"/>
      <c r="VES54" s="899"/>
      <c r="VET54" s="899"/>
      <c r="VEU54" s="899"/>
      <c r="VEV54" s="899"/>
      <c r="VEW54" s="899"/>
      <c r="VEX54" s="899"/>
      <c r="VEY54" s="899"/>
      <c r="VEZ54" s="899"/>
      <c r="VFA54" s="899"/>
      <c r="VFB54" s="899"/>
      <c r="VFC54" s="899"/>
      <c r="VFD54" s="899"/>
      <c r="VFE54" s="899"/>
      <c r="VFF54" s="899"/>
      <c r="VFG54" s="899"/>
      <c r="VFH54" s="899"/>
      <c r="VFI54" s="899"/>
      <c r="VFJ54" s="899"/>
      <c r="VFK54" s="899"/>
      <c r="VFL54" s="899"/>
      <c r="VFM54" s="899"/>
      <c r="VFN54" s="899"/>
      <c r="VFO54" s="899"/>
      <c r="VFP54" s="899"/>
      <c r="VFQ54" s="899"/>
      <c r="VFR54" s="899"/>
      <c r="VFS54" s="899"/>
      <c r="VFT54" s="899"/>
      <c r="VFU54" s="899"/>
      <c r="VFV54" s="899"/>
      <c r="VFW54" s="899"/>
      <c r="VFX54" s="899"/>
      <c r="VFY54" s="899"/>
      <c r="VFZ54" s="899"/>
      <c r="VGA54" s="899"/>
      <c r="VGB54" s="899"/>
      <c r="VGC54" s="899"/>
      <c r="VGD54" s="899"/>
      <c r="VGE54" s="899"/>
      <c r="VGF54" s="899"/>
      <c r="VGG54" s="899"/>
      <c r="VGH54" s="899"/>
      <c r="VGI54" s="899"/>
      <c r="VGJ54" s="899"/>
      <c r="VGK54" s="899"/>
      <c r="VGL54" s="899"/>
      <c r="VGM54" s="899"/>
      <c r="VGN54" s="899"/>
      <c r="VGO54" s="899"/>
      <c r="VGP54" s="899"/>
      <c r="VGQ54" s="899"/>
      <c r="VGR54" s="899"/>
      <c r="VGS54" s="899"/>
      <c r="VGT54" s="899"/>
      <c r="VGU54" s="899"/>
      <c r="VGV54" s="899"/>
      <c r="VGW54" s="899"/>
      <c r="VGX54" s="899"/>
      <c r="VGY54" s="899"/>
      <c r="VGZ54" s="899"/>
      <c r="VHA54" s="899"/>
      <c r="VHB54" s="899"/>
      <c r="VHC54" s="899"/>
      <c r="VHD54" s="899"/>
      <c r="VHE54" s="899"/>
      <c r="VHF54" s="899"/>
      <c r="VHG54" s="899"/>
      <c r="VHH54" s="899"/>
      <c r="VHI54" s="899"/>
      <c r="VHJ54" s="899"/>
      <c r="VHK54" s="899"/>
      <c r="VHL54" s="899"/>
      <c r="VHM54" s="899"/>
      <c r="VHN54" s="899"/>
      <c r="VHO54" s="899"/>
      <c r="VHP54" s="899"/>
      <c r="VHQ54" s="899"/>
      <c r="VHR54" s="899"/>
      <c r="VHS54" s="899"/>
      <c r="VHT54" s="899"/>
      <c r="VHU54" s="899"/>
      <c r="VHV54" s="899"/>
      <c r="VHW54" s="899"/>
      <c r="VHX54" s="899"/>
      <c r="VHY54" s="899"/>
      <c r="VHZ54" s="899"/>
      <c r="VIA54" s="899"/>
      <c r="VIB54" s="899"/>
      <c r="VIC54" s="899"/>
      <c r="VID54" s="899"/>
      <c r="VIE54" s="899"/>
      <c r="VIF54" s="899"/>
      <c r="VIG54" s="899"/>
      <c r="VIH54" s="899"/>
      <c r="VII54" s="899"/>
      <c r="VIJ54" s="899"/>
      <c r="VIK54" s="899"/>
      <c r="VIL54" s="899"/>
      <c r="VIM54" s="899"/>
      <c r="VIN54" s="899"/>
      <c r="VIO54" s="899"/>
      <c r="VIP54" s="899"/>
      <c r="VIQ54" s="899"/>
      <c r="VIR54" s="899"/>
      <c r="VIS54" s="899"/>
      <c r="VIT54" s="899"/>
      <c r="VIU54" s="899"/>
      <c r="VIV54" s="899"/>
      <c r="VIW54" s="899"/>
      <c r="VIX54" s="899"/>
      <c r="VIY54" s="899"/>
      <c r="VIZ54" s="899"/>
      <c r="VJA54" s="899"/>
      <c r="VJB54" s="899"/>
      <c r="VJC54" s="899"/>
      <c r="VJD54" s="899"/>
      <c r="VJE54" s="899"/>
      <c r="VJF54" s="899"/>
      <c r="VJG54" s="899"/>
      <c r="VJH54" s="899"/>
      <c r="VJI54" s="899"/>
      <c r="VJJ54" s="899"/>
      <c r="VJK54" s="899"/>
      <c r="VJL54" s="899"/>
      <c r="VJM54" s="899"/>
      <c r="VJN54" s="899"/>
      <c r="VJO54" s="899"/>
      <c r="VJP54" s="899"/>
      <c r="VJQ54" s="899"/>
      <c r="VJR54" s="899"/>
      <c r="VJS54" s="899"/>
      <c r="VJT54" s="899"/>
      <c r="VJU54" s="899"/>
      <c r="VJV54" s="899"/>
      <c r="VJW54" s="899"/>
      <c r="VJX54" s="899"/>
      <c r="VJY54" s="899"/>
      <c r="VJZ54" s="899"/>
      <c r="VKA54" s="899"/>
      <c r="VKB54" s="899"/>
      <c r="VKC54" s="899"/>
      <c r="VKD54" s="899"/>
      <c r="VKE54" s="899"/>
      <c r="VKF54" s="899"/>
      <c r="VKG54" s="899"/>
      <c r="VKH54" s="899"/>
      <c r="VKI54" s="899"/>
      <c r="VKJ54" s="899"/>
      <c r="VKK54" s="899"/>
      <c r="VKL54" s="899"/>
      <c r="VKM54" s="899"/>
      <c r="VKN54" s="899"/>
      <c r="VKO54" s="899"/>
      <c r="VKP54" s="899"/>
      <c r="VKQ54" s="899"/>
      <c r="VKR54" s="899"/>
      <c r="VKS54" s="899"/>
      <c r="VKT54" s="899"/>
      <c r="VKU54" s="899"/>
      <c r="VKV54" s="899"/>
      <c r="VKW54" s="899"/>
      <c r="VKX54" s="899"/>
      <c r="VKY54" s="899"/>
      <c r="VKZ54" s="899"/>
      <c r="VLA54" s="899"/>
      <c r="VLB54" s="899"/>
      <c r="VLC54" s="899"/>
      <c r="VLD54" s="899"/>
      <c r="VLE54" s="899"/>
      <c r="VLF54" s="899"/>
      <c r="VLG54" s="899"/>
      <c r="VLH54" s="899"/>
      <c r="VLI54" s="899"/>
      <c r="VLJ54" s="899"/>
      <c r="VLK54" s="899"/>
      <c r="VLL54" s="899"/>
      <c r="VLM54" s="899"/>
      <c r="VLN54" s="899"/>
      <c r="VLO54" s="899"/>
      <c r="VLP54" s="899"/>
      <c r="VLQ54" s="899"/>
      <c r="VLR54" s="899"/>
      <c r="VLS54" s="899"/>
      <c r="VLT54" s="899"/>
      <c r="VLU54" s="899"/>
      <c r="VLV54" s="899"/>
      <c r="VLW54" s="899"/>
      <c r="VLX54" s="899"/>
      <c r="VLY54" s="899"/>
      <c r="VLZ54" s="899"/>
      <c r="VMA54" s="899"/>
      <c r="VMB54" s="899"/>
      <c r="VMC54" s="899"/>
      <c r="VMD54" s="899"/>
      <c r="VME54" s="899"/>
      <c r="VMF54" s="899"/>
      <c r="VMG54" s="899"/>
      <c r="VMH54" s="899"/>
      <c r="VMI54" s="899"/>
      <c r="VMJ54" s="899"/>
      <c r="VMK54" s="899"/>
      <c r="VML54" s="899"/>
      <c r="VMM54" s="899"/>
      <c r="VMN54" s="899"/>
      <c r="VMO54" s="899"/>
      <c r="VMP54" s="899"/>
      <c r="VMQ54" s="899"/>
      <c r="VMR54" s="899"/>
      <c r="VMS54" s="899"/>
      <c r="VMT54" s="899"/>
      <c r="VMU54" s="899"/>
      <c r="VMV54" s="899"/>
      <c r="VMW54" s="899"/>
      <c r="VMX54" s="899"/>
      <c r="VMY54" s="899"/>
      <c r="VMZ54" s="899"/>
      <c r="VNA54" s="899"/>
      <c r="VNB54" s="899"/>
      <c r="VNC54" s="899"/>
      <c r="VND54" s="899"/>
      <c r="VNE54" s="899"/>
      <c r="VNF54" s="899"/>
      <c r="VNG54" s="899"/>
      <c r="VNH54" s="899"/>
      <c r="VNI54" s="899"/>
      <c r="VNJ54" s="899"/>
      <c r="VNK54" s="899"/>
      <c r="VNL54" s="899"/>
      <c r="VNM54" s="899"/>
      <c r="VNN54" s="899"/>
      <c r="VNO54" s="899"/>
      <c r="VNP54" s="899"/>
      <c r="VNQ54" s="899"/>
      <c r="VNR54" s="899"/>
      <c r="VNS54" s="899"/>
      <c r="VNT54" s="899"/>
      <c r="VNU54" s="899"/>
      <c r="VNV54" s="899"/>
      <c r="VNW54" s="899"/>
      <c r="VNX54" s="899"/>
      <c r="VNY54" s="899"/>
      <c r="VNZ54" s="899"/>
      <c r="VOA54" s="899"/>
      <c r="VOB54" s="899"/>
      <c r="VOC54" s="899"/>
      <c r="VOD54" s="899"/>
      <c r="VOE54" s="899"/>
      <c r="VOF54" s="899"/>
      <c r="VOG54" s="899"/>
      <c r="VOH54" s="899"/>
      <c r="VOI54" s="899"/>
      <c r="VOJ54" s="899"/>
      <c r="VOK54" s="899"/>
      <c r="VOL54" s="899"/>
      <c r="VOM54" s="899"/>
      <c r="VON54" s="899"/>
      <c r="VOO54" s="899"/>
      <c r="VOP54" s="899"/>
      <c r="VOQ54" s="899"/>
      <c r="VOR54" s="899"/>
      <c r="VOS54" s="899"/>
      <c r="VOT54" s="899"/>
      <c r="VOU54" s="899"/>
      <c r="VOV54" s="899"/>
      <c r="VOW54" s="899"/>
      <c r="VOX54" s="899"/>
      <c r="VOY54" s="899"/>
      <c r="VOZ54" s="899"/>
      <c r="VPA54" s="899"/>
      <c r="VPB54" s="899"/>
      <c r="VPC54" s="899"/>
      <c r="VPD54" s="899"/>
      <c r="VPE54" s="899"/>
      <c r="VPF54" s="899"/>
      <c r="VPG54" s="899"/>
      <c r="VPH54" s="899"/>
      <c r="VPI54" s="899"/>
      <c r="VPJ54" s="899"/>
      <c r="VPK54" s="899"/>
      <c r="VPL54" s="899"/>
      <c r="VPM54" s="899"/>
      <c r="VPN54" s="899"/>
      <c r="VPO54" s="899"/>
      <c r="VPP54" s="899"/>
      <c r="VPQ54" s="899"/>
      <c r="VPR54" s="899"/>
      <c r="VPS54" s="899"/>
      <c r="VPT54" s="899"/>
      <c r="VPU54" s="899"/>
      <c r="VPV54" s="899"/>
      <c r="VPW54" s="899"/>
      <c r="VPX54" s="899"/>
      <c r="VPY54" s="899"/>
      <c r="VPZ54" s="899"/>
      <c r="VQA54" s="899"/>
      <c r="VQB54" s="899"/>
      <c r="VQC54" s="899"/>
      <c r="VQD54" s="899"/>
      <c r="VQE54" s="899"/>
      <c r="VQF54" s="899"/>
      <c r="VQG54" s="899"/>
      <c r="VQH54" s="899"/>
      <c r="VQI54" s="899"/>
      <c r="VQJ54" s="899"/>
      <c r="VQK54" s="899"/>
      <c r="VQL54" s="899"/>
      <c r="VQM54" s="899"/>
      <c r="VQN54" s="899"/>
      <c r="VQO54" s="899"/>
      <c r="VQP54" s="899"/>
      <c r="VQQ54" s="899"/>
      <c r="VQR54" s="899"/>
      <c r="VQS54" s="899"/>
      <c r="VQT54" s="899"/>
      <c r="VQU54" s="899"/>
      <c r="VQV54" s="899"/>
      <c r="VQW54" s="899"/>
      <c r="VQX54" s="899"/>
      <c r="VQY54" s="899"/>
      <c r="VQZ54" s="899"/>
      <c r="VRA54" s="899"/>
      <c r="VRB54" s="899"/>
      <c r="VRC54" s="899"/>
      <c r="VRD54" s="899"/>
      <c r="VRE54" s="899"/>
      <c r="VRF54" s="899"/>
      <c r="VRG54" s="899"/>
      <c r="VRH54" s="899"/>
      <c r="VRI54" s="899"/>
      <c r="VRJ54" s="899"/>
      <c r="VRK54" s="899"/>
      <c r="VRL54" s="899"/>
      <c r="VRM54" s="899"/>
      <c r="VRN54" s="899"/>
      <c r="VRO54" s="899"/>
      <c r="VRP54" s="899"/>
      <c r="VRQ54" s="899"/>
      <c r="VRR54" s="899"/>
      <c r="VRS54" s="899"/>
      <c r="VRT54" s="899"/>
      <c r="VRU54" s="899"/>
      <c r="VRV54" s="899"/>
      <c r="VRW54" s="899"/>
      <c r="VRX54" s="899"/>
      <c r="VRY54" s="899"/>
      <c r="VRZ54" s="899"/>
      <c r="VSA54" s="899"/>
      <c r="VSB54" s="899"/>
      <c r="VSC54" s="899"/>
      <c r="VSD54" s="899"/>
      <c r="VSE54" s="899"/>
      <c r="VSF54" s="899"/>
      <c r="VSG54" s="899"/>
      <c r="VSH54" s="899"/>
      <c r="VSI54" s="899"/>
      <c r="VSJ54" s="899"/>
      <c r="VSK54" s="899"/>
      <c r="VSL54" s="899"/>
      <c r="VSM54" s="899"/>
      <c r="VSN54" s="899"/>
      <c r="VSO54" s="899"/>
      <c r="VSP54" s="899"/>
      <c r="VSQ54" s="899"/>
      <c r="VSR54" s="899"/>
      <c r="VSS54" s="899"/>
      <c r="VST54" s="899"/>
      <c r="VSU54" s="899"/>
      <c r="VSV54" s="899"/>
      <c r="VSW54" s="899"/>
      <c r="VSX54" s="899"/>
      <c r="VSY54" s="899"/>
      <c r="VSZ54" s="899"/>
      <c r="VTA54" s="899"/>
      <c r="VTB54" s="899"/>
      <c r="VTC54" s="899"/>
      <c r="VTD54" s="899"/>
      <c r="VTE54" s="899"/>
      <c r="VTF54" s="899"/>
      <c r="VTG54" s="899"/>
      <c r="VTH54" s="899"/>
      <c r="VTI54" s="899"/>
      <c r="VTJ54" s="899"/>
      <c r="VTK54" s="899"/>
      <c r="VTL54" s="899"/>
      <c r="VTM54" s="899"/>
      <c r="VTN54" s="899"/>
      <c r="VTO54" s="899"/>
      <c r="VTP54" s="899"/>
      <c r="VTQ54" s="899"/>
      <c r="VTR54" s="899"/>
      <c r="VTS54" s="899"/>
      <c r="VTT54" s="899"/>
      <c r="VTU54" s="899"/>
      <c r="VTV54" s="899"/>
      <c r="VTW54" s="899"/>
      <c r="VTX54" s="899"/>
      <c r="VTY54" s="899"/>
      <c r="VTZ54" s="899"/>
      <c r="VUA54" s="899"/>
      <c r="VUB54" s="899"/>
      <c r="VUC54" s="899"/>
      <c r="VUD54" s="899"/>
      <c r="VUE54" s="899"/>
      <c r="VUF54" s="899"/>
      <c r="VUG54" s="899"/>
      <c r="VUH54" s="899"/>
      <c r="VUI54" s="899"/>
      <c r="VUJ54" s="899"/>
      <c r="VUK54" s="899"/>
      <c r="VUL54" s="899"/>
      <c r="VUM54" s="899"/>
      <c r="VUN54" s="899"/>
      <c r="VUO54" s="899"/>
      <c r="VUP54" s="899"/>
      <c r="VUQ54" s="899"/>
      <c r="VUR54" s="899"/>
      <c r="VUS54" s="899"/>
      <c r="VUT54" s="899"/>
      <c r="VUU54" s="899"/>
      <c r="VUV54" s="899"/>
      <c r="VUW54" s="899"/>
      <c r="VUX54" s="899"/>
      <c r="VUY54" s="899"/>
      <c r="VUZ54" s="899"/>
      <c r="VVA54" s="899"/>
      <c r="VVB54" s="899"/>
      <c r="VVC54" s="899"/>
      <c r="VVD54" s="899"/>
      <c r="VVE54" s="899"/>
      <c r="VVF54" s="899"/>
      <c r="VVG54" s="899"/>
      <c r="VVH54" s="899"/>
      <c r="VVI54" s="899"/>
      <c r="VVJ54" s="899"/>
      <c r="VVK54" s="899"/>
      <c r="VVL54" s="899"/>
      <c r="VVM54" s="899"/>
      <c r="VVN54" s="899"/>
      <c r="VVO54" s="899"/>
      <c r="VVP54" s="899"/>
      <c r="VVQ54" s="899"/>
      <c r="VVR54" s="899"/>
      <c r="VVS54" s="899"/>
      <c r="VVT54" s="899"/>
      <c r="VVU54" s="899"/>
      <c r="VVV54" s="899"/>
      <c r="VVW54" s="899"/>
      <c r="VVX54" s="899"/>
      <c r="VVY54" s="899"/>
      <c r="VVZ54" s="899"/>
      <c r="VWA54" s="899"/>
      <c r="VWB54" s="899"/>
      <c r="VWC54" s="899"/>
      <c r="VWD54" s="899"/>
      <c r="VWE54" s="899"/>
      <c r="VWF54" s="899"/>
      <c r="VWG54" s="899"/>
      <c r="VWH54" s="899"/>
      <c r="VWI54" s="899"/>
      <c r="VWJ54" s="899"/>
      <c r="VWK54" s="899"/>
      <c r="VWL54" s="899"/>
      <c r="VWM54" s="899"/>
      <c r="VWN54" s="899"/>
      <c r="VWO54" s="899"/>
      <c r="VWP54" s="899"/>
      <c r="VWQ54" s="899"/>
      <c r="VWR54" s="899"/>
      <c r="VWS54" s="899"/>
      <c r="VWT54" s="899"/>
      <c r="VWU54" s="899"/>
      <c r="VWV54" s="899"/>
      <c r="VWW54" s="899"/>
      <c r="VWX54" s="899"/>
      <c r="VWY54" s="899"/>
      <c r="VWZ54" s="899"/>
      <c r="VXA54" s="899"/>
      <c r="VXB54" s="899"/>
      <c r="VXC54" s="899"/>
      <c r="VXD54" s="899"/>
      <c r="VXE54" s="899"/>
      <c r="VXF54" s="899"/>
      <c r="VXG54" s="899"/>
      <c r="VXH54" s="899"/>
      <c r="VXI54" s="899"/>
      <c r="VXJ54" s="899"/>
      <c r="VXK54" s="899"/>
      <c r="VXL54" s="899"/>
      <c r="VXM54" s="899"/>
      <c r="VXN54" s="899"/>
      <c r="VXO54" s="899"/>
      <c r="VXP54" s="899"/>
      <c r="VXQ54" s="899"/>
      <c r="VXR54" s="899"/>
      <c r="VXS54" s="899"/>
      <c r="VXT54" s="899"/>
      <c r="VXU54" s="899"/>
      <c r="VXV54" s="899"/>
      <c r="VXW54" s="899"/>
      <c r="VXX54" s="899"/>
      <c r="VXY54" s="899"/>
      <c r="VXZ54" s="899"/>
      <c r="VYA54" s="899"/>
      <c r="VYB54" s="899"/>
      <c r="VYC54" s="899"/>
      <c r="VYD54" s="899"/>
      <c r="VYE54" s="899"/>
      <c r="VYF54" s="899"/>
      <c r="VYG54" s="899"/>
      <c r="VYH54" s="899"/>
      <c r="VYI54" s="899"/>
      <c r="VYJ54" s="899"/>
      <c r="VYK54" s="899"/>
      <c r="VYL54" s="899"/>
      <c r="VYM54" s="899"/>
      <c r="VYN54" s="899"/>
      <c r="VYO54" s="899"/>
      <c r="VYP54" s="899"/>
      <c r="VYQ54" s="899"/>
      <c r="VYR54" s="899"/>
      <c r="VYS54" s="899"/>
      <c r="VYT54" s="899"/>
      <c r="VYU54" s="899"/>
      <c r="VYV54" s="899"/>
      <c r="VYW54" s="899"/>
      <c r="VYX54" s="899"/>
      <c r="VYY54" s="899"/>
      <c r="VYZ54" s="899"/>
      <c r="VZA54" s="899"/>
      <c r="VZB54" s="899"/>
      <c r="VZC54" s="899"/>
      <c r="VZD54" s="899"/>
      <c r="VZE54" s="899"/>
      <c r="VZF54" s="899"/>
      <c r="VZG54" s="899"/>
      <c r="VZH54" s="899"/>
      <c r="VZI54" s="899"/>
      <c r="VZJ54" s="899"/>
      <c r="VZK54" s="899"/>
      <c r="VZL54" s="899"/>
      <c r="VZM54" s="899"/>
      <c r="VZN54" s="899"/>
      <c r="VZO54" s="899"/>
      <c r="VZP54" s="899"/>
      <c r="VZQ54" s="899"/>
      <c r="VZR54" s="899"/>
      <c r="VZS54" s="899"/>
      <c r="VZT54" s="899"/>
      <c r="VZU54" s="899"/>
      <c r="VZV54" s="899"/>
      <c r="VZW54" s="899"/>
      <c r="VZX54" s="899"/>
      <c r="VZY54" s="899"/>
      <c r="VZZ54" s="899"/>
      <c r="WAA54" s="899"/>
      <c r="WAB54" s="899"/>
      <c r="WAC54" s="899"/>
      <c r="WAD54" s="899"/>
      <c r="WAE54" s="899"/>
      <c r="WAF54" s="899"/>
      <c r="WAG54" s="899"/>
      <c r="WAH54" s="899"/>
      <c r="WAI54" s="899"/>
      <c r="WAJ54" s="899"/>
      <c r="WAK54" s="899"/>
      <c r="WAL54" s="899"/>
      <c r="WAM54" s="899"/>
      <c r="WAN54" s="899"/>
      <c r="WAO54" s="899"/>
      <c r="WAP54" s="899"/>
      <c r="WAQ54" s="899"/>
      <c r="WAR54" s="899"/>
      <c r="WAS54" s="899"/>
      <c r="WAT54" s="899"/>
      <c r="WAU54" s="899"/>
      <c r="WAV54" s="899"/>
      <c r="WAW54" s="899"/>
      <c r="WAX54" s="899"/>
      <c r="WAY54" s="899"/>
      <c r="WAZ54" s="899"/>
      <c r="WBA54" s="899"/>
      <c r="WBB54" s="899"/>
      <c r="WBC54" s="899"/>
      <c r="WBD54" s="899"/>
      <c r="WBE54" s="899"/>
      <c r="WBF54" s="899"/>
      <c r="WBG54" s="899"/>
      <c r="WBH54" s="899"/>
      <c r="WBI54" s="899"/>
      <c r="WBJ54" s="899"/>
      <c r="WBK54" s="899"/>
      <c r="WBL54" s="899"/>
      <c r="WBM54" s="899"/>
      <c r="WBN54" s="899"/>
      <c r="WBO54" s="899"/>
      <c r="WBP54" s="899"/>
      <c r="WBQ54" s="899"/>
      <c r="WBR54" s="899"/>
      <c r="WBS54" s="899"/>
      <c r="WBT54" s="899"/>
      <c r="WBU54" s="899"/>
      <c r="WBV54" s="899"/>
      <c r="WBW54" s="899"/>
      <c r="WBX54" s="899"/>
      <c r="WBY54" s="899"/>
      <c r="WBZ54" s="899"/>
      <c r="WCA54" s="899"/>
      <c r="WCB54" s="899"/>
      <c r="WCC54" s="899"/>
      <c r="WCD54" s="899"/>
      <c r="WCE54" s="899"/>
      <c r="WCF54" s="899"/>
      <c r="WCG54" s="899"/>
      <c r="WCH54" s="899"/>
      <c r="WCI54" s="899"/>
      <c r="WCJ54" s="899"/>
      <c r="WCK54" s="899"/>
      <c r="WCL54" s="899"/>
      <c r="WCM54" s="899"/>
      <c r="WCN54" s="899"/>
      <c r="WCO54" s="899"/>
      <c r="WCP54" s="899"/>
      <c r="WCQ54" s="899"/>
      <c r="WCR54" s="899"/>
      <c r="WCS54" s="899"/>
      <c r="WCT54" s="899"/>
      <c r="WCU54" s="899"/>
      <c r="WCV54" s="899"/>
      <c r="WCW54" s="899"/>
      <c r="WCX54" s="899"/>
      <c r="WCY54" s="899"/>
      <c r="WCZ54" s="899"/>
      <c r="WDA54" s="899"/>
      <c r="WDB54" s="899"/>
      <c r="WDC54" s="899"/>
      <c r="WDD54" s="899"/>
      <c r="WDE54" s="899"/>
      <c r="WDF54" s="899"/>
      <c r="WDG54" s="899"/>
      <c r="WDH54" s="899"/>
      <c r="WDI54" s="899"/>
      <c r="WDJ54" s="899"/>
      <c r="WDK54" s="899"/>
      <c r="WDL54" s="899"/>
      <c r="WDM54" s="899"/>
      <c r="WDN54" s="899"/>
      <c r="WDO54" s="899"/>
      <c r="WDP54" s="899"/>
      <c r="WDQ54" s="899"/>
      <c r="WDR54" s="899"/>
      <c r="WDS54" s="899"/>
      <c r="WDT54" s="899"/>
      <c r="WDU54" s="899"/>
      <c r="WDV54" s="899"/>
      <c r="WDW54" s="899"/>
      <c r="WDX54" s="899"/>
      <c r="WDY54" s="899"/>
      <c r="WDZ54" s="899"/>
      <c r="WEA54" s="899"/>
      <c r="WEB54" s="899"/>
      <c r="WEC54" s="899"/>
      <c r="WED54" s="899"/>
      <c r="WEE54" s="899"/>
      <c r="WEF54" s="899"/>
      <c r="WEG54" s="899"/>
      <c r="WEH54" s="899"/>
      <c r="WEI54" s="899"/>
      <c r="WEJ54" s="899"/>
      <c r="WEK54" s="899"/>
      <c r="WEL54" s="899"/>
      <c r="WEM54" s="899"/>
      <c r="WEN54" s="899"/>
      <c r="WEO54" s="899"/>
      <c r="WEP54" s="899"/>
      <c r="WEQ54" s="899"/>
      <c r="WER54" s="899"/>
      <c r="WES54" s="899"/>
      <c r="WET54" s="899"/>
      <c r="WEU54" s="899"/>
      <c r="WEV54" s="899"/>
      <c r="WEW54" s="899"/>
      <c r="WEX54" s="899"/>
      <c r="WEY54" s="899"/>
      <c r="WEZ54" s="899"/>
      <c r="WFA54" s="899"/>
      <c r="WFB54" s="899"/>
      <c r="WFC54" s="899"/>
      <c r="WFD54" s="899"/>
      <c r="WFE54" s="899"/>
      <c r="WFF54" s="899"/>
      <c r="WFG54" s="899"/>
      <c r="WFH54" s="899"/>
      <c r="WFI54" s="899"/>
      <c r="WFJ54" s="899"/>
      <c r="WFK54" s="899"/>
      <c r="WFL54" s="899"/>
      <c r="WFM54" s="899"/>
      <c r="WFN54" s="899"/>
      <c r="WFO54" s="899"/>
      <c r="WFP54" s="899"/>
      <c r="WFQ54" s="899"/>
      <c r="WFR54" s="899"/>
      <c r="WFS54" s="899"/>
      <c r="WFT54" s="899"/>
      <c r="WFU54" s="899"/>
      <c r="WFV54" s="899"/>
      <c r="WFW54" s="899"/>
      <c r="WFX54" s="899"/>
      <c r="WFY54" s="899"/>
      <c r="WFZ54" s="899"/>
      <c r="WGA54" s="899"/>
      <c r="WGB54" s="899"/>
      <c r="WGC54" s="899"/>
      <c r="WGD54" s="899"/>
      <c r="WGE54" s="899"/>
      <c r="WGF54" s="899"/>
      <c r="WGG54" s="899"/>
      <c r="WGH54" s="899"/>
      <c r="WGI54" s="899"/>
      <c r="WGJ54" s="899"/>
      <c r="WGK54" s="899"/>
      <c r="WGL54" s="899"/>
      <c r="WGM54" s="899"/>
      <c r="WGN54" s="899"/>
      <c r="WGO54" s="899"/>
      <c r="WGP54" s="899"/>
      <c r="WGQ54" s="899"/>
      <c r="WGR54" s="899"/>
      <c r="WGS54" s="899"/>
      <c r="WGT54" s="899"/>
      <c r="WGU54" s="899"/>
      <c r="WGV54" s="899"/>
      <c r="WGW54" s="899"/>
      <c r="WGX54" s="899"/>
      <c r="WGY54" s="899"/>
      <c r="WGZ54" s="899"/>
      <c r="WHA54" s="899"/>
      <c r="WHB54" s="899"/>
      <c r="WHC54" s="899"/>
      <c r="WHD54" s="899"/>
      <c r="WHE54" s="899"/>
      <c r="WHF54" s="899"/>
      <c r="WHG54" s="899"/>
      <c r="WHH54" s="899"/>
      <c r="WHI54" s="899"/>
      <c r="WHJ54" s="899"/>
      <c r="WHK54" s="899"/>
      <c r="WHL54" s="899"/>
      <c r="WHM54" s="899"/>
      <c r="WHN54" s="899"/>
      <c r="WHO54" s="899"/>
      <c r="WHP54" s="899"/>
      <c r="WHQ54" s="899"/>
      <c r="WHR54" s="899"/>
      <c r="WHS54" s="899"/>
      <c r="WHT54" s="899"/>
      <c r="WHU54" s="899"/>
      <c r="WHV54" s="899"/>
      <c r="WHW54" s="899"/>
      <c r="WHX54" s="899"/>
      <c r="WHY54" s="899"/>
      <c r="WHZ54" s="899"/>
      <c r="WIA54" s="899"/>
      <c r="WIB54" s="899"/>
      <c r="WIC54" s="899"/>
      <c r="WID54" s="899"/>
      <c r="WIE54" s="899"/>
      <c r="WIF54" s="899"/>
      <c r="WIG54" s="899"/>
      <c r="WIH54" s="899"/>
      <c r="WII54" s="899"/>
      <c r="WIJ54" s="899"/>
      <c r="WIK54" s="899"/>
      <c r="WIL54" s="899"/>
      <c r="WIM54" s="899"/>
      <c r="WIN54" s="899"/>
      <c r="WIO54" s="899"/>
      <c r="WIP54" s="899"/>
      <c r="WIQ54" s="899"/>
      <c r="WIR54" s="899"/>
      <c r="WIS54" s="899"/>
      <c r="WIT54" s="899"/>
      <c r="WIU54" s="899"/>
      <c r="WIV54" s="899"/>
      <c r="WIW54" s="899"/>
      <c r="WIX54" s="899"/>
      <c r="WIY54" s="899"/>
      <c r="WIZ54" s="899"/>
      <c r="WJA54" s="899"/>
      <c r="WJB54" s="899"/>
      <c r="WJC54" s="899"/>
      <c r="WJD54" s="899"/>
      <c r="WJE54" s="899"/>
      <c r="WJF54" s="899"/>
      <c r="WJG54" s="899"/>
      <c r="WJH54" s="899"/>
      <c r="WJI54" s="899"/>
      <c r="WJJ54" s="899"/>
      <c r="WJK54" s="899"/>
      <c r="WJL54" s="899"/>
      <c r="WJM54" s="899"/>
      <c r="WJN54" s="899"/>
      <c r="WJO54" s="899"/>
      <c r="WJP54" s="899"/>
      <c r="WJQ54" s="899"/>
      <c r="WJR54" s="899"/>
      <c r="WJS54" s="899"/>
      <c r="WJT54" s="899"/>
      <c r="WJU54" s="899"/>
      <c r="WJV54" s="899"/>
      <c r="WJW54" s="899"/>
      <c r="WJX54" s="899"/>
      <c r="WJY54" s="899"/>
      <c r="WJZ54" s="899"/>
      <c r="WKA54" s="899"/>
      <c r="WKB54" s="899"/>
      <c r="WKC54" s="899"/>
      <c r="WKD54" s="899"/>
      <c r="WKE54" s="899"/>
      <c r="WKF54" s="899"/>
      <c r="WKG54" s="899"/>
      <c r="WKH54" s="899"/>
      <c r="WKI54" s="899"/>
      <c r="WKJ54" s="899"/>
      <c r="WKK54" s="899"/>
      <c r="WKL54" s="899"/>
      <c r="WKM54" s="899"/>
      <c r="WKN54" s="899"/>
      <c r="WKO54" s="899"/>
      <c r="WKP54" s="899"/>
      <c r="WKQ54" s="899"/>
      <c r="WKR54" s="899"/>
      <c r="WKS54" s="899"/>
      <c r="WKT54" s="899"/>
      <c r="WKU54" s="899"/>
      <c r="WKV54" s="899"/>
      <c r="WKW54" s="899"/>
      <c r="WKX54" s="899"/>
      <c r="WKY54" s="899"/>
      <c r="WKZ54" s="899"/>
      <c r="WLA54" s="899"/>
      <c r="WLB54" s="899"/>
      <c r="WLC54" s="899"/>
      <c r="WLD54" s="899"/>
      <c r="WLE54" s="899"/>
      <c r="WLF54" s="899"/>
      <c r="WLG54" s="899"/>
      <c r="WLH54" s="899"/>
      <c r="WLI54" s="899"/>
      <c r="WLJ54" s="899"/>
      <c r="WLK54" s="899"/>
      <c r="WLL54" s="899"/>
      <c r="WLM54" s="899"/>
      <c r="WLN54" s="899"/>
      <c r="WLO54" s="899"/>
      <c r="WLP54" s="899"/>
      <c r="WLQ54" s="899"/>
      <c r="WLR54" s="899"/>
      <c r="WLS54" s="899"/>
      <c r="WLT54" s="899"/>
      <c r="WLU54" s="899"/>
      <c r="WLV54" s="899"/>
      <c r="WLW54" s="899"/>
      <c r="WLX54" s="899"/>
      <c r="WLY54" s="899"/>
      <c r="WLZ54" s="899"/>
      <c r="WMA54" s="899"/>
      <c r="WMB54" s="899"/>
      <c r="WMC54" s="899"/>
      <c r="WMD54" s="899"/>
      <c r="WME54" s="899"/>
      <c r="WMF54" s="899"/>
      <c r="WMG54" s="899"/>
      <c r="WMH54" s="899"/>
      <c r="WMI54" s="899"/>
      <c r="WMJ54" s="899"/>
      <c r="WMK54" s="899"/>
      <c r="WML54" s="899"/>
      <c r="WMM54" s="899"/>
      <c r="WMN54" s="899"/>
      <c r="WMO54" s="899"/>
      <c r="WMP54" s="899"/>
      <c r="WMQ54" s="899"/>
      <c r="WMR54" s="899"/>
      <c r="WMS54" s="899"/>
      <c r="WMT54" s="899"/>
      <c r="WMU54" s="899"/>
      <c r="WMV54" s="899"/>
      <c r="WMW54" s="899"/>
      <c r="WMX54" s="899"/>
      <c r="WMY54" s="899"/>
      <c r="WMZ54" s="899"/>
      <c r="WNA54" s="899"/>
      <c r="WNB54" s="899"/>
      <c r="WNC54" s="899"/>
      <c r="WND54" s="899"/>
      <c r="WNE54" s="899"/>
      <c r="WNF54" s="899"/>
      <c r="WNG54" s="899"/>
      <c r="WNH54" s="899"/>
      <c r="WNI54" s="899"/>
      <c r="WNJ54" s="899"/>
      <c r="WNK54" s="899"/>
      <c r="WNL54" s="899"/>
      <c r="WNM54" s="899"/>
      <c r="WNN54" s="899"/>
      <c r="WNO54" s="899"/>
      <c r="WNP54" s="899"/>
      <c r="WNQ54" s="899"/>
      <c r="WNR54" s="899"/>
      <c r="WNS54" s="899"/>
      <c r="WNT54" s="899"/>
      <c r="WNU54" s="899"/>
      <c r="WNV54" s="899"/>
      <c r="WNW54" s="899"/>
      <c r="WNX54" s="899"/>
      <c r="WNY54" s="899"/>
      <c r="WNZ54" s="899"/>
      <c r="WOA54" s="899"/>
      <c r="WOB54" s="899"/>
      <c r="WOC54" s="899"/>
      <c r="WOD54" s="899"/>
      <c r="WOE54" s="899"/>
      <c r="WOF54" s="899"/>
      <c r="WOG54" s="899"/>
      <c r="WOH54" s="899"/>
      <c r="WOI54" s="899"/>
      <c r="WOJ54" s="899"/>
      <c r="WOK54" s="899"/>
      <c r="WOL54" s="899"/>
      <c r="WOM54" s="899"/>
      <c r="WON54" s="899"/>
      <c r="WOO54" s="899"/>
      <c r="WOP54" s="899"/>
      <c r="WOQ54" s="899"/>
      <c r="WOR54" s="899"/>
      <c r="WOS54" s="899"/>
      <c r="WOT54" s="899"/>
      <c r="WOU54" s="899"/>
      <c r="WOV54" s="899"/>
      <c r="WOW54" s="899"/>
      <c r="WOX54" s="899"/>
      <c r="WOY54" s="899"/>
      <c r="WOZ54" s="899"/>
      <c r="WPA54" s="899"/>
      <c r="WPB54" s="899"/>
      <c r="WPC54" s="899"/>
      <c r="WPD54" s="899"/>
      <c r="WPE54" s="899"/>
      <c r="WPF54" s="899"/>
      <c r="WPG54" s="899"/>
      <c r="WPH54" s="899"/>
      <c r="WPI54" s="899"/>
      <c r="WPJ54" s="899"/>
      <c r="WPK54" s="899"/>
      <c r="WPL54" s="899"/>
      <c r="WPM54" s="899"/>
      <c r="WPN54" s="899"/>
      <c r="WPO54" s="899"/>
      <c r="WPP54" s="899"/>
      <c r="WPQ54" s="899"/>
      <c r="WPR54" s="899"/>
      <c r="WPS54" s="899"/>
      <c r="WPT54" s="899"/>
      <c r="WPU54" s="899"/>
      <c r="WPV54" s="899"/>
      <c r="WPW54" s="899"/>
      <c r="WPX54" s="899"/>
      <c r="WPY54" s="899"/>
      <c r="WPZ54" s="899"/>
      <c r="WQA54" s="899"/>
      <c r="WQB54" s="899"/>
      <c r="WQC54" s="899"/>
      <c r="WQD54" s="899"/>
      <c r="WQE54" s="899"/>
      <c r="WQF54" s="899"/>
      <c r="WQG54" s="899"/>
      <c r="WQH54" s="899"/>
      <c r="WQI54" s="899"/>
      <c r="WQJ54" s="899"/>
      <c r="WQK54" s="899"/>
      <c r="WQL54" s="899"/>
      <c r="WQM54" s="899"/>
      <c r="WQN54" s="899"/>
      <c r="WQO54" s="899"/>
      <c r="WQP54" s="899"/>
      <c r="WQQ54" s="899"/>
      <c r="WQR54" s="899"/>
      <c r="WQS54" s="899"/>
      <c r="WQT54" s="899"/>
      <c r="WQU54" s="899"/>
      <c r="WQV54" s="899"/>
      <c r="WQW54" s="899"/>
      <c r="WQX54" s="899"/>
      <c r="WQY54" s="899"/>
      <c r="WQZ54" s="899"/>
      <c r="WRA54" s="899"/>
      <c r="WRB54" s="899"/>
      <c r="WRC54" s="899"/>
      <c r="WRD54" s="899"/>
      <c r="WRE54" s="899"/>
      <c r="WRF54" s="899"/>
      <c r="WRG54" s="899"/>
      <c r="WRH54" s="899"/>
      <c r="WRI54" s="899"/>
      <c r="WRJ54" s="899"/>
      <c r="WRK54" s="899"/>
      <c r="WRL54" s="899"/>
      <c r="WRM54" s="899"/>
      <c r="WRN54" s="899"/>
      <c r="WRO54" s="899"/>
      <c r="WRP54" s="899"/>
      <c r="WRQ54" s="899"/>
      <c r="WRR54" s="899"/>
      <c r="WRS54" s="899"/>
      <c r="WRT54" s="899"/>
      <c r="WRU54" s="899"/>
      <c r="WRV54" s="899"/>
      <c r="WRW54" s="899"/>
      <c r="WRX54" s="899"/>
      <c r="WRY54" s="899"/>
      <c r="WRZ54" s="899"/>
      <c r="WSA54" s="899"/>
      <c r="WSB54" s="899"/>
      <c r="WSC54" s="899"/>
      <c r="WSD54" s="899"/>
      <c r="WSE54" s="899"/>
      <c r="WSF54" s="899"/>
      <c r="WSG54" s="899"/>
      <c r="WSH54" s="899"/>
      <c r="WSI54" s="899"/>
      <c r="WSJ54" s="899"/>
      <c r="WSK54" s="899"/>
      <c r="WSL54" s="899"/>
      <c r="WSM54" s="899"/>
      <c r="WSN54" s="899"/>
      <c r="WSO54" s="899"/>
      <c r="WSP54" s="899"/>
      <c r="WSQ54" s="899"/>
      <c r="WSR54" s="899"/>
      <c r="WSS54" s="899"/>
      <c r="WST54" s="899"/>
      <c r="WSU54" s="899"/>
      <c r="WSV54" s="899"/>
      <c r="WSW54" s="899"/>
      <c r="WSX54" s="899"/>
      <c r="WSY54" s="899"/>
      <c r="WSZ54" s="899"/>
      <c r="WTA54" s="899"/>
      <c r="WTB54" s="899"/>
      <c r="WTC54" s="899"/>
      <c r="WTD54" s="899"/>
      <c r="WTE54" s="899"/>
      <c r="WTF54" s="899"/>
      <c r="WTG54" s="899"/>
      <c r="WTH54" s="899"/>
      <c r="WTI54" s="899"/>
      <c r="WTJ54" s="899"/>
      <c r="WTK54" s="899"/>
      <c r="WTL54" s="899"/>
      <c r="WTM54" s="899"/>
      <c r="WTN54" s="899"/>
      <c r="WTO54" s="899"/>
      <c r="WTP54" s="899"/>
      <c r="WTQ54" s="899"/>
      <c r="WTR54" s="899"/>
      <c r="WTS54" s="899"/>
      <c r="WTT54" s="899"/>
      <c r="WTU54" s="899"/>
      <c r="WTV54" s="899"/>
      <c r="WTW54" s="899"/>
      <c r="WTX54" s="899"/>
      <c r="WTY54" s="899"/>
      <c r="WTZ54" s="899"/>
      <c r="WUA54" s="899"/>
      <c r="WUB54" s="899"/>
      <c r="WUC54" s="899"/>
      <c r="WUD54" s="899"/>
      <c r="WUE54" s="899"/>
      <c r="WUF54" s="899"/>
      <c r="WUG54" s="899"/>
      <c r="WUH54" s="899"/>
      <c r="WUI54" s="899"/>
      <c r="WUJ54" s="899"/>
      <c r="WUK54" s="899"/>
      <c r="WUL54" s="899"/>
      <c r="WUM54" s="899"/>
      <c r="WUN54" s="899"/>
      <c r="WUO54" s="899"/>
      <c r="WUP54" s="899"/>
      <c r="WUQ54" s="899"/>
      <c r="WUR54" s="899"/>
      <c r="WUS54" s="899"/>
      <c r="WUT54" s="899"/>
      <c r="WUU54" s="899"/>
      <c r="WUV54" s="899"/>
      <c r="WUW54" s="899"/>
      <c r="WUX54" s="899"/>
      <c r="WUY54" s="899"/>
      <c r="WUZ54" s="899"/>
      <c r="WVA54" s="899"/>
      <c r="WVB54" s="899"/>
      <c r="WVC54" s="899"/>
      <c r="WVD54" s="899"/>
      <c r="WVE54" s="899"/>
      <c r="WVF54" s="899"/>
      <c r="WVG54" s="899"/>
      <c r="WVH54" s="899"/>
      <c r="WVI54" s="899"/>
      <c r="WVJ54" s="899"/>
      <c r="WVK54" s="899"/>
      <c r="WVL54" s="899"/>
      <c r="WVM54" s="899"/>
      <c r="WVN54" s="899"/>
      <c r="WVO54" s="899"/>
      <c r="WVP54" s="899"/>
      <c r="WVQ54" s="899"/>
      <c r="WVR54" s="899"/>
      <c r="WVS54" s="899"/>
      <c r="WVT54" s="899"/>
      <c r="WVU54" s="899"/>
      <c r="WVV54" s="899"/>
      <c r="WVW54" s="899"/>
      <c r="WVX54" s="899"/>
      <c r="WVY54" s="899"/>
      <c r="WVZ54" s="899"/>
      <c r="WWA54" s="899"/>
      <c r="WWB54" s="899"/>
      <c r="WWC54" s="899"/>
      <c r="WWD54" s="899"/>
      <c r="WWE54" s="899"/>
      <c r="WWF54" s="899"/>
      <c r="WWG54" s="899"/>
      <c r="WWH54" s="899"/>
      <c r="WWI54" s="899"/>
      <c r="WWJ54" s="899"/>
      <c r="WWK54" s="899"/>
      <c r="WWL54" s="899"/>
      <c r="WWM54" s="899"/>
      <c r="WWN54" s="899"/>
      <c r="WWO54" s="899"/>
      <c r="WWP54" s="899"/>
      <c r="WWQ54" s="899"/>
      <c r="WWR54" s="899"/>
      <c r="WWS54" s="899"/>
      <c r="WWT54" s="899"/>
      <c r="WWU54" s="899"/>
      <c r="WWV54" s="899"/>
      <c r="WWW54" s="899"/>
      <c r="WWX54" s="899"/>
      <c r="WWY54" s="899"/>
      <c r="WWZ54" s="899"/>
      <c r="WXA54" s="899"/>
      <c r="WXB54" s="899"/>
      <c r="WXC54" s="899"/>
      <c r="WXD54" s="899"/>
      <c r="WXE54" s="899"/>
      <c r="WXF54" s="899"/>
      <c r="WXG54" s="899"/>
      <c r="WXH54" s="899"/>
      <c r="WXI54" s="899"/>
      <c r="WXJ54" s="899"/>
      <c r="WXK54" s="899"/>
      <c r="WXL54" s="899"/>
      <c r="WXM54" s="899"/>
      <c r="WXN54" s="899"/>
      <c r="WXO54" s="899"/>
      <c r="WXP54" s="899"/>
      <c r="WXQ54" s="899"/>
      <c r="WXR54" s="899"/>
      <c r="WXS54" s="899"/>
      <c r="WXT54" s="899"/>
      <c r="WXU54" s="899"/>
      <c r="WXV54" s="899"/>
      <c r="WXW54" s="899"/>
      <c r="WXX54" s="899"/>
      <c r="WXY54" s="899"/>
      <c r="WXZ54" s="899"/>
      <c r="WYA54" s="899"/>
      <c r="WYB54" s="899"/>
      <c r="WYC54" s="899"/>
      <c r="WYD54" s="899"/>
      <c r="WYE54" s="899"/>
      <c r="WYF54" s="899"/>
      <c r="WYG54" s="899"/>
      <c r="WYH54" s="899"/>
      <c r="WYI54" s="899"/>
      <c r="WYJ54" s="899"/>
      <c r="WYK54" s="899"/>
      <c r="WYL54" s="899"/>
      <c r="WYM54" s="899"/>
      <c r="WYN54" s="899"/>
      <c r="WYO54" s="899"/>
      <c r="WYP54" s="899"/>
      <c r="WYQ54" s="899"/>
      <c r="WYR54" s="899"/>
      <c r="WYS54" s="899"/>
      <c r="WYT54" s="899"/>
      <c r="WYU54" s="899"/>
      <c r="WYV54" s="899"/>
      <c r="WYW54" s="899"/>
      <c r="WYX54" s="899"/>
      <c r="WYY54" s="899"/>
      <c r="WYZ54" s="899"/>
      <c r="WZA54" s="899"/>
      <c r="WZB54" s="899"/>
      <c r="WZC54" s="899"/>
      <c r="WZD54" s="899"/>
      <c r="WZE54" s="899"/>
      <c r="WZF54" s="899"/>
      <c r="WZG54" s="899"/>
      <c r="WZH54" s="899"/>
      <c r="WZI54" s="899"/>
      <c r="WZJ54" s="899"/>
      <c r="WZK54" s="899"/>
      <c r="WZL54" s="899"/>
      <c r="WZM54" s="899"/>
      <c r="WZN54" s="899"/>
      <c r="WZO54" s="899"/>
      <c r="WZP54" s="899"/>
      <c r="WZQ54" s="899"/>
      <c r="WZR54" s="899"/>
      <c r="WZS54" s="899"/>
      <c r="WZT54" s="899"/>
      <c r="WZU54" s="899"/>
      <c r="WZV54" s="899"/>
      <c r="WZW54" s="899"/>
      <c r="WZX54" s="899"/>
      <c r="WZY54" s="899"/>
      <c r="WZZ54" s="899"/>
      <c r="XAA54" s="899"/>
      <c r="XAB54" s="899"/>
      <c r="XAC54" s="899"/>
      <c r="XAD54" s="899"/>
      <c r="XAE54" s="899"/>
      <c r="XAF54" s="899"/>
      <c r="XAG54" s="899"/>
      <c r="XAH54" s="899"/>
      <c r="XAI54" s="899"/>
      <c r="XAJ54" s="899"/>
      <c r="XAK54" s="899"/>
      <c r="XAL54" s="899"/>
      <c r="XAM54" s="899"/>
      <c r="XAN54" s="899"/>
      <c r="XAO54" s="899"/>
      <c r="XAP54" s="899"/>
      <c r="XAQ54" s="899"/>
      <c r="XAR54" s="899"/>
      <c r="XAS54" s="899"/>
      <c r="XAT54" s="899"/>
      <c r="XAU54" s="899"/>
      <c r="XAV54" s="899"/>
      <c r="XAW54" s="899"/>
      <c r="XAX54" s="899"/>
      <c r="XAY54" s="899"/>
      <c r="XAZ54" s="899"/>
      <c r="XBA54" s="899"/>
      <c r="XBB54" s="899"/>
      <c r="XBC54" s="899"/>
      <c r="XBD54" s="899"/>
      <c r="XBE54" s="899"/>
      <c r="XBF54" s="899"/>
      <c r="XBG54" s="899"/>
      <c r="XBH54" s="899"/>
      <c r="XBI54" s="899"/>
      <c r="XBJ54" s="899"/>
      <c r="XBK54" s="899"/>
      <c r="XBL54" s="899"/>
      <c r="XBM54" s="899"/>
      <c r="XBN54" s="899"/>
      <c r="XBO54" s="899"/>
      <c r="XBP54" s="899"/>
      <c r="XBQ54" s="899"/>
      <c r="XBR54" s="899"/>
      <c r="XBS54" s="899"/>
      <c r="XBT54" s="899"/>
      <c r="XBU54" s="899"/>
      <c r="XBV54" s="899"/>
      <c r="XBW54" s="899"/>
      <c r="XBX54" s="899"/>
      <c r="XBY54" s="899"/>
      <c r="XBZ54" s="899"/>
      <c r="XCA54" s="899"/>
      <c r="XCB54" s="899"/>
      <c r="XCC54" s="899"/>
      <c r="XCD54" s="899"/>
      <c r="XCE54" s="899"/>
      <c r="XCF54" s="899"/>
      <c r="XCG54" s="899"/>
      <c r="XCH54" s="899"/>
      <c r="XCI54" s="899"/>
      <c r="XCJ54" s="899"/>
      <c r="XCK54" s="899"/>
      <c r="XCL54" s="899"/>
      <c r="XCM54" s="899"/>
      <c r="XCN54" s="899"/>
      <c r="XCO54" s="899"/>
      <c r="XCP54" s="899"/>
      <c r="XCQ54" s="899"/>
      <c r="XCR54" s="899"/>
      <c r="XCS54" s="899"/>
      <c r="XCT54" s="899"/>
      <c r="XCU54" s="899"/>
      <c r="XCV54" s="899"/>
      <c r="XCW54" s="899"/>
      <c r="XCX54" s="899"/>
      <c r="XCY54" s="899"/>
      <c r="XCZ54" s="899"/>
      <c r="XDA54" s="899"/>
      <c r="XDB54" s="899"/>
      <c r="XDC54" s="899"/>
      <c r="XDD54" s="899"/>
      <c r="XDE54" s="899"/>
      <c r="XDF54" s="899"/>
      <c r="XDG54" s="899"/>
      <c r="XDH54" s="899"/>
      <c r="XDI54" s="899"/>
      <c r="XDJ54" s="899"/>
      <c r="XDK54" s="899"/>
      <c r="XDL54" s="899"/>
      <c r="XDM54" s="899"/>
      <c r="XDN54" s="899"/>
      <c r="XDO54" s="899"/>
      <c r="XDP54" s="899"/>
      <c r="XDQ54" s="899"/>
      <c r="XDR54" s="899"/>
      <c r="XDS54" s="899"/>
      <c r="XDT54" s="899"/>
      <c r="XDU54" s="899"/>
      <c r="XDV54" s="899"/>
      <c r="XDW54" s="899"/>
      <c r="XDX54" s="899"/>
      <c r="XDY54" s="899"/>
      <c r="XDZ54" s="899"/>
      <c r="XEA54" s="899"/>
      <c r="XEB54" s="899"/>
      <c r="XEC54" s="899"/>
      <c r="XED54" s="899"/>
      <c r="XEE54" s="899"/>
      <c r="XEF54" s="899"/>
      <c r="XEG54" s="899"/>
      <c r="XEH54" s="899"/>
      <c r="XEI54" s="899"/>
      <c r="XEJ54" s="899"/>
      <c r="XEK54" s="899"/>
      <c r="XEL54" s="899"/>
      <c r="XEM54" s="899"/>
      <c r="XEN54" s="899"/>
      <c r="XEO54" s="899"/>
      <c r="XEP54" s="899"/>
      <c r="XEQ54" s="899"/>
      <c r="XER54" s="899"/>
      <c r="XES54" s="899"/>
      <c r="XET54" s="899"/>
      <c r="XEU54" s="899"/>
      <c r="XEV54" s="899"/>
      <c r="XEW54" s="899"/>
      <c r="XEX54" s="899"/>
      <c r="XEY54" s="899"/>
      <c r="XEZ54" s="899"/>
      <c r="XFA54" s="899"/>
      <c r="XFB54" s="899"/>
      <c r="XFC54" s="899"/>
      <c r="XFD54" s="899"/>
    </row>
    <row r="55" spans="1:16384" s="5" customFormat="1" ht="17.25" customHeight="1" x14ac:dyDescent="0.25">
      <c r="A55" s="709" t="s">
        <v>1112</v>
      </c>
      <c r="B55" s="710" t="s">
        <v>1309</v>
      </c>
      <c r="C55" s="711"/>
      <c r="D55" s="711"/>
      <c r="E55" s="711"/>
      <c r="F55" s="711"/>
      <c r="G55" s="711"/>
      <c r="H55" s="712"/>
    </row>
    <row r="56" spans="1:16384" s="5" customFormat="1" ht="17.25" customHeight="1" x14ac:dyDescent="0.25">
      <c r="A56" s="713" t="s">
        <v>1203</v>
      </c>
      <c r="B56" s="667" t="s">
        <v>1310</v>
      </c>
      <c r="C56" s="668"/>
      <c r="D56" s="668"/>
      <c r="E56" s="668"/>
      <c r="F56" s="668"/>
      <c r="G56" s="668"/>
      <c r="H56" s="714"/>
    </row>
    <row r="57" spans="1:16384" s="5" customFormat="1" ht="17.25" customHeight="1" x14ac:dyDescent="0.25">
      <c r="A57" s="713" t="s">
        <v>1221</v>
      </c>
      <c r="B57" s="667" t="s">
        <v>1311</v>
      </c>
      <c r="C57" s="668"/>
      <c r="D57" s="668"/>
      <c r="E57" s="668"/>
      <c r="F57" s="668"/>
      <c r="G57" s="668"/>
      <c r="H57" s="714"/>
    </row>
    <row r="58" spans="1:16384" s="5" customFormat="1" ht="17.25" customHeight="1" x14ac:dyDescent="0.25">
      <c r="A58" s="715" t="s">
        <v>1282</v>
      </c>
      <c r="B58" s="716" t="s">
        <v>1312</v>
      </c>
      <c r="C58" s="717"/>
      <c r="D58" s="717"/>
      <c r="E58" s="717"/>
      <c r="F58" s="717"/>
      <c r="G58" s="717"/>
      <c r="H58" s="718"/>
    </row>
  </sheetData>
  <mergeCells count="2116">
    <mergeCell ref="XEG54:XEN54"/>
    <mergeCell ref="XEO54:XEV54"/>
    <mergeCell ref="XEW54:XFD54"/>
    <mergeCell ref="A47:H47"/>
    <mergeCell ref="A37:H37"/>
    <mergeCell ref="XCS54:XCZ54"/>
    <mergeCell ref="XDA54:XDH54"/>
    <mergeCell ref="XDI54:XDP54"/>
    <mergeCell ref="XDQ54:XDX54"/>
    <mergeCell ref="XDY54:XEF54"/>
    <mergeCell ref="XBE54:XBL54"/>
    <mergeCell ref="XBM54:XBT54"/>
    <mergeCell ref="XBU54:XCB54"/>
    <mergeCell ref="XCC54:XCJ54"/>
    <mergeCell ref="XCK54:XCR54"/>
    <mergeCell ref="WZQ54:WZX54"/>
    <mergeCell ref="WZY54:XAF54"/>
    <mergeCell ref="XAG54:XAN54"/>
    <mergeCell ref="XAO54:XAV54"/>
    <mergeCell ref="XAW54:XBD54"/>
    <mergeCell ref="WYC54:WYJ54"/>
    <mergeCell ref="WYK54:WYR54"/>
    <mergeCell ref="WYS54:WYZ54"/>
    <mergeCell ref="WZA54:WZH54"/>
    <mergeCell ref="WZI54:WZP54"/>
    <mergeCell ref="WWO54:WWV54"/>
    <mergeCell ref="WWW54:WXD54"/>
    <mergeCell ref="WXE54:WXL54"/>
    <mergeCell ref="WXM54:WXT54"/>
    <mergeCell ref="WXU54:WYB54"/>
    <mergeCell ref="WVA54:WVH54"/>
    <mergeCell ref="WVI54:WVP54"/>
    <mergeCell ref="WVQ54:WVX54"/>
    <mergeCell ref="WVY54:WWF54"/>
    <mergeCell ref="WWG54:WWN54"/>
    <mergeCell ref="WTM54:WTT54"/>
    <mergeCell ref="WTU54:WUB54"/>
    <mergeCell ref="WUC54:WUJ54"/>
    <mergeCell ref="WUK54:WUR54"/>
    <mergeCell ref="WUS54:WUZ54"/>
    <mergeCell ref="WRY54:WSF54"/>
    <mergeCell ref="WSG54:WSN54"/>
    <mergeCell ref="WSO54:WSV54"/>
    <mergeCell ref="WSW54:WTD54"/>
    <mergeCell ref="WTE54:WTL54"/>
    <mergeCell ref="WQK54:WQR54"/>
    <mergeCell ref="WQS54:WQZ54"/>
    <mergeCell ref="WRA54:WRH54"/>
    <mergeCell ref="WRI54:WRP54"/>
    <mergeCell ref="WRQ54:WRX54"/>
    <mergeCell ref="WOW54:WPD54"/>
    <mergeCell ref="WPE54:WPL54"/>
    <mergeCell ref="WPM54:WPT54"/>
    <mergeCell ref="WPU54:WQB54"/>
    <mergeCell ref="WQC54:WQJ54"/>
    <mergeCell ref="WNI54:WNP54"/>
    <mergeCell ref="WNQ54:WNX54"/>
    <mergeCell ref="WNY54:WOF54"/>
    <mergeCell ref="WOG54:WON54"/>
    <mergeCell ref="WOO54:WOV54"/>
    <mergeCell ref="WLU54:WMB54"/>
    <mergeCell ref="WMC54:WMJ54"/>
    <mergeCell ref="WMK54:WMR54"/>
    <mergeCell ref="WMS54:WMZ54"/>
    <mergeCell ref="WNA54:WNH54"/>
    <mergeCell ref="WKG54:WKN54"/>
    <mergeCell ref="WKO54:WKV54"/>
    <mergeCell ref="WKW54:WLD54"/>
    <mergeCell ref="WLE54:WLL54"/>
    <mergeCell ref="WLM54:WLT54"/>
    <mergeCell ref="WIS54:WIZ54"/>
    <mergeCell ref="WJA54:WJH54"/>
    <mergeCell ref="WJI54:WJP54"/>
    <mergeCell ref="WJQ54:WJX54"/>
    <mergeCell ref="WJY54:WKF54"/>
    <mergeCell ref="WHE54:WHL54"/>
    <mergeCell ref="WHM54:WHT54"/>
    <mergeCell ref="WHU54:WIB54"/>
    <mergeCell ref="WIC54:WIJ54"/>
    <mergeCell ref="WIK54:WIR54"/>
    <mergeCell ref="WFQ54:WFX54"/>
    <mergeCell ref="WFY54:WGF54"/>
    <mergeCell ref="WGG54:WGN54"/>
    <mergeCell ref="WGO54:WGV54"/>
    <mergeCell ref="WGW54:WHD54"/>
    <mergeCell ref="WEC54:WEJ54"/>
    <mergeCell ref="WEK54:WER54"/>
    <mergeCell ref="WES54:WEZ54"/>
    <mergeCell ref="WFA54:WFH54"/>
    <mergeCell ref="WFI54:WFP54"/>
    <mergeCell ref="WCO54:WCV54"/>
    <mergeCell ref="WCW54:WDD54"/>
    <mergeCell ref="WDE54:WDL54"/>
    <mergeCell ref="WDM54:WDT54"/>
    <mergeCell ref="WDU54:WEB54"/>
    <mergeCell ref="WBA54:WBH54"/>
    <mergeCell ref="WBI54:WBP54"/>
    <mergeCell ref="WBQ54:WBX54"/>
    <mergeCell ref="WBY54:WCF54"/>
    <mergeCell ref="WCG54:WCN54"/>
    <mergeCell ref="VZM54:VZT54"/>
    <mergeCell ref="VZU54:WAB54"/>
    <mergeCell ref="WAC54:WAJ54"/>
    <mergeCell ref="WAK54:WAR54"/>
    <mergeCell ref="WAS54:WAZ54"/>
    <mergeCell ref="VXY54:VYF54"/>
    <mergeCell ref="VYG54:VYN54"/>
    <mergeCell ref="VYO54:VYV54"/>
    <mergeCell ref="VYW54:VZD54"/>
    <mergeCell ref="VZE54:VZL54"/>
    <mergeCell ref="VWK54:VWR54"/>
    <mergeCell ref="VWS54:VWZ54"/>
    <mergeCell ref="VXA54:VXH54"/>
    <mergeCell ref="VXI54:VXP54"/>
    <mergeCell ref="VXQ54:VXX54"/>
    <mergeCell ref="VUW54:VVD54"/>
    <mergeCell ref="VVE54:VVL54"/>
    <mergeCell ref="VVM54:VVT54"/>
    <mergeCell ref="VVU54:VWB54"/>
    <mergeCell ref="VWC54:VWJ54"/>
    <mergeCell ref="VTI54:VTP54"/>
    <mergeCell ref="VTQ54:VTX54"/>
    <mergeCell ref="VTY54:VUF54"/>
    <mergeCell ref="VUG54:VUN54"/>
    <mergeCell ref="VUO54:VUV54"/>
    <mergeCell ref="VRU54:VSB54"/>
    <mergeCell ref="VSC54:VSJ54"/>
    <mergeCell ref="VSK54:VSR54"/>
    <mergeCell ref="VSS54:VSZ54"/>
    <mergeCell ref="VTA54:VTH54"/>
    <mergeCell ref="VQG54:VQN54"/>
    <mergeCell ref="VQO54:VQV54"/>
    <mergeCell ref="VQW54:VRD54"/>
    <mergeCell ref="VRE54:VRL54"/>
    <mergeCell ref="VRM54:VRT54"/>
    <mergeCell ref="VOS54:VOZ54"/>
    <mergeCell ref="VPA54:VPH54"/>
    <mergeCell ref="VPI54:VPP54"/>
    <mergeCell ref="VPQ54:VPX54"/>
    <mergeCell ref="VPY54:VQF54"/>
    <mergeCell ref="VNE54:VNL54"/>
    <mergeCell ref="VNM54:VNT54"/>
    <mergeCell ref="VNU54:VOB54"/>
    <mergeCell ref="VOC54:VOJ54"/>
    <mergeCell ref="VOK54:VOR54"/>
    <mergeCell ref="VLQ54:VLX54"/>
    <mergeCell ref="VLY54:VMF54"/>
    <mergeCell ref="VMG54:VMN54"/>
    <mergeCell ref="VMO54:VMV54"/>
    <mergeCell ref="VMW54:VND54"/>
    <mergeCell ref="VKC54:VKJ54"/>
    <mergeCell ref="VKK54:VKR54"/>
    <mergeCell ref="VKS54:VKZ54"/>
    <mergeCell ref="VLA54:VLH54"/>
    <mergeCell ref="VLI54:VLP54"/>
    <mergeCell ref="VIO54:VIV54"/>
    <mergeCell ref="VIW54:VJD54"/>
    <mergeCell ref="VJE54:VJL54"/>
    <mergeCell ref="VJM54:VJT54"/>
    <mergeCell ref="VJU54:VKB54"/>
    <mergeCell ref="VHA54:VHH54"/>
    <mergeCell ref="VHI54:VHP54"/>
    <mergeCell ref="VHQ54:VHX54"/>
    <mergeCell ref="VHY54:VIF54"/>
    <mergeCell ref="VIG54:VIN54"/>
    <mergeCell ref="VFM54:VFT54"/>
    <mergeCell ref="VFU54:VGB54"/>
    <mergeCell ref="VGC54:VGJ54"/>
    <mergeCell ref="VGK54:VGR54"/>
    <mergeCell ref="VGS54:VGZ54"/>
    <mergeCell ref="VDY54:VEF54"/>
    <mergeCell ref="VEG54:VEN54"/>
    <mergeCell ref="VEO54:VEV54"/>
    <mergeCell ref="VEW54:VFD54"/>
    <mergeCell ref="VFE54:VFL54"/>
    <mergeCell ref="VCK54:VCR54"/>
    <mergeCell ref="VCS54:VCZ54"/>
    <mergeCell ref="VDA54:VDH54"/>
    <mergeCell ref="VDI54:VDP54"/>
    <mergeCell ref="VDQ54:VDX54"/>
    <mergeCell ref="VAW54:VBD54"/>
    <mergeCell ref="VBE54:VBL54"/>
    <mergeCell ref="VBM54:VBT54"/>
    <mergeCell ref="VBU54:VCB54"/>
    <mergeCell ref="VCC54:VCJ54"/>
    <mergeCell ref="UZI54:UZP54"/>
    <mergeCell ref="UZQ54:UZX54"/>
    <mergeCell ref="UZY54:VAF54"/>
    <mergeCell ref="VAG54:VAN54"/>
    <mergeCell ref="VAO54:VAV54"/>
    <mergeCell ref="UXU54:UYB54"/>
    <mergeCell ref="UYC54:UYJ54"/>
    <mergeCell ref="UYK54:UYR54"/>
    <mergeCell ref="UYS54:UYZ54"/>
    <mergeCell ref="UZA54:UZH54"/>
    <mergeCell ref="UWG54:UWN54"/>
    <mergeCell ref="UWO54:UWV54"/>
    <mergeCell ref="UWW54:UXD54"/>
    <mergeCell ref="UXE54:UXL54"/>
    <mergeCell ref="UXM54:UXT54"/>
    <mergeCell ref="UUS54:UUZ54"/>
    <mergeCell ref="UVA54:UVH54"/>
    <mergeCell ref="UVI54:UVP54"/>
    <mergeCell ref="UVQ54:UVX54"/>
    <mergeCell ref="UVY54:UWF54"/>
    <mergeCell ref="UTE54:UTL54"/>
    <mergeCell ref="UTM54:UTT54"/>
    <mergeCell ref="UTU54:UUB54"/>
    <mergeCell ref="UUC54:UUJ54"/>
    <mergeCell ref="UUK54:UUR54"/>
    <mergeCell ref="URQ54:URX54"/>
    <mergeCell ref="URY54:USF54"/>
    <mergeCell ref="USG54:USN54"/>
    <mergeCell ref="USO54:USV54"/>
    <mergeCell ref="USW54:UTD54"/>
    <mergeCell ref="UQC54:UQJ54"/>
    <mergeCell ref="UQK54:UQR54"/>
    <mergeCell ref="UQS54:UQZ54"/>
    <mergeCell ref="URA54:URH54"/>
    <mergeCell ref="URI54:URP54"/>
    <mergeCell ref="UOO54:UOV54"/>
    <mergeCell ref="UOW54:UPD54"/>
    <mergeCell ref="UPE54:UPL54"/>
    <mergeCell ref="UPM54:UPT54"/>
    <mergeCell ref="UPU54:UQB54"/>
    <mergeCell ref="UNA54:UNH54"/>
    <mergeCell ref="UNI54:UNP54"/>
    <mergeCell ref="UNQ54:UNX54"/>
    <mergeCell ref="UNY54:UOF54"/>
    <mergeCell ref="UOG54:UON54"/>
    <mergeCell ref="ULM54:ULT54"/>
    <mergeCell ref="ULU54:UMB54"/>
    <mergeCell ref="UMC54:UMJ54"/>
    <mergeCell ref="UMK54:UMR54"/>
    <mergeCell ref="UMS54:UMZ54"/>
    <mergeCell ref="UJY54:UKF54"/>
    <mergeCell ref="UKG54:UKN54"/>
    <mergeCell ref="UKO54:UKV54"/>
    <mergeCell ref="UKW54:ULD54"/>
    <mergeCell ref="ULE54:ULL54"/>
    <mergeCell ref="UIK54:UIR54"/>
    <mergeCell ref="UIS54:UIZ54"/>
    <mergeCell ref="UJA54:UJH54"/>
    <mergeCell ref="UJI54:UJP54"/>
    <mergeCell ref="UJQ54:UJX54"/>
    <mergeCell ref="UGW54:UHD54"/>
    <mergeCell ref="UHE54:UHL54"/>
    <mergeCell ref="UHM54:UHT54"/>
    <mergeCell ref="UHU54:UIB54"/>
    <mergeCell ref="UIC54:UIJ54"/>
    <mergeCell ref="UFI54:UFP54"/>
    <mergeCell ref="UFQ54:UFX54"/>
    <mergeCell ref="UFY54:UGF54"/>
    <mergeCell ref="UGG54:UGN54"/>
    <mergeCell ref="UGO54:UGV54"/>
    <mergeCell ref="UDU54:UEB54"/>
    <mergeCell ref="UEC54:UEJ54"/>
    <mergeCell ref="UEK54:UER54"/>
    <mergeCell ref="UES54:UEZ54"/>
    <mergeCell ref="UFA54:UFH54"/>
    <mergeCell ref="UCG54:UCN54"/>
    <mergeCell ref="UCO54:UCV54"/>
    <mergeCell ref="UCW54:UDD54"/>
    <mergeCell ref="UDE54:UDL54"/>
    <mergeCell ref="UDM54:UDT54"/>
    <mergeCell ref="UAS54:UAZ54"/>
    <mergeCell ref="UBA54:UBH54"/>
    <mergeCell ref="UBI54:UBP54"/>
    <mergeCell ref="UBQ54:UBX54"/>
    <mergeCell ref="UBY54:UCF54"/>
    <mergeCell ref="TZE54:TZL54"/>
    <mergeCell ref="TZM54:TZT54"/>
    <mergeCell ref="TZU54:UAB54"/>
    <mergeCell ref="UAC54:UAJ54"/>
    <mergeCell ref="UAK54:UAR54"/>
    <mergeCell ref="TXQ54:TXX54"/>
    <mergeCell ref="TXY54:TYF54"/>
    <mergeCell ref="TYG54:TYN54"/>
    <mergeCell ref="TYO54:TYV54"/>
    <mergeCell ref="TYW54:TZD54"/>
    <mergeCell ref="TWC54:TWJ54"/>
    <mergeCell ref="TWK54:TWR54"/>
    <mergeCell ref="TWS54:TWZ54"/>
    <mergeCell ref="TXA54:TXH54"/>
    <mergeCell ref="TXI54:TXP54"/>
    <mergeCell ref="TUO54:TUV54"/>
    <mergeCell ref="TUW54:TVD54"/>
    <mergeCell ref="TVE54:TVL54"/>
    <mergeCell ref="TVM54:TVT54"/>
    <mergeCell ref="TVU54:TWB54"/>
    <mergeCell ref="TTA54:TTH54"/>
    <mergeCell ref="TTI54:TTP54"/>
    <mergeCell ref="TTQ54:TTX54"/>
    <mergeCell ref="TTY54:TUF54"/>
    <mergeCell ref="TUG54:TUN54"/>
    <mergeCell ref="TRM54:TRT54"/>
    <mergeCell ref="TRU54:TSB54"/>
    <mergeCell ref="TSC54:TSJ54"/>
    <mergeCell ref="TSK54:TSR54"/>
    <mergeCell ref="TSS54:TSZ54"/>
    <mergeCell ref="TPY54:TQF54"/>
    <mergeCell ref="TQG54:TQN54"/>
    <mergeCell ref="TQO54:TQV54"/>
    <mergeCell ref="TQW54:TRD54"/>
    <mergeCell ref="TRE54:TRL54"/>
    <mergeCell ref="TOK54:TOR54"/>
    <mergeCell ref="TOS54:TOZ54"/>
    <mergeCell ref="TPA54:TPH54"/>
    <mergeCell ref="TPI54:TPP54"/>
    <mergeCell ref="TPQ54:TPX54"/>
    <mergeCell ref="TMW54:TND54"/>
    <mergeCell ref="TNE54:TNL54"/>
    <mergeCell ref="TNM54:TNT54"/>
    <mergeCell ref="TNU54:TOB54"/>
    <mergeCell ref="TOC54:TOJ54"/>
    <mergeCell ref="TLI54:TLP54"/>
    <mergeCell ref="TLQ54:TLX54"/>
    <mergeCell ref="TLY54:TMF54"/>
    <mergeCell ref="TMG54:TMN54"/>
    <mergeCell ref="TMO54:TMV54"/>
    <mergeCell ref="TJU54:TKB54"/>
    <mergeCell ref="TKC54:TKJ54"/>
    <mergeCell ref="TKK54:TKR54"/>
    <mergeCell ref="TKS54:TKZ54"/>
    <mergeCell ref="TLA54:TLH54"/>
    <mergeCell ref="TIG54:TIN54"/>
    <mergeCell ref="TIO54:TIV54"/>
    <mergeCell ref="TIW54:TJD54"/>
    <mergeCell ref="TJE54:TJL54"/>
    <mergeCell ref="TJM54:TJT54"/>
    <mergeCell ref="TGS54:TGZ54"/>
    <mergeCell ref="THA54:THH54"/>
    <mergeCell ref="THI54:THP54"/>
    <mergeCell ref="THQ54:THX54"/>
    <mergeCell ref="THY54:TIF54"/>
    <mergeCell ref="TFE54:TFL54"/>
    <mergeCell ref="TFM54:TFT54"/>
    <mergeCell ref="TFU54:TGB54"/>
    <mergeCell ref="TGC54:TGJ54"/>
    <mergeCell ref="TGK54:TGR54"/>
    <mergeCell ref="TDQ54:TDX54"/>
    <mergeCell ref="TDY54:TEF54"/>
    <mergeCell ref="TEG54:TEN54"/>
    <mergeCell ref="TEO54:TEV54"/>
    <mergeCell ref="TEW54:TFD54"/>
    <mergeCell ref="TCC54:TCJ54"/>
    <mergeCell ref="TCK54:TCR54"/>
    <mergeCell ref="TCS54:TCZ54"/>
    <mergeCell ref="TDA54:TDH54"/>
    <mergeCell ref="TDI54:TDP54"/>
    <mergeCell ref="TAO54:TAV54"/>
    <mergeCell ref="TAW54:TBD54"/>
    <mergeCell ref="TBE54:TBL54"/>
    <mergeCell ref="TBM54:TBT54"/>
    <mergeCell ref="TBU54:TCB54"/>
    <mergeCell ref="SZA54:SZH54"/>
    <mergeCell ref="SZI54:SZP54"/>
    <mergeCell ref="SZQ54:SZX54"/>
    <mergeCell ref="SZY54:TAF54"/>
    <mergeCell ref="TAG54:TAN54"/>
    <mergeCell ref="SXM54:SXT54"/>
    <mergeCell ref="SXU54:SYB54"/>
    <mergeCell ref="SYC54:SYJ54"/>
    <mergeCell ref="SYK54:SYR54"/>
    <mergeCell ref="SYS54:SYZ54"/>
    <mergeCell ref="SVY54:SWF54"/>
    <mergeCell ref="SWG54:SWN54"/>
    <mergeCell ref="SWO54:SWV54"/>
    <mergeCell ref="SWW54:SXD54"/>
    <mergeCell ref="SXE54:SXL54"/>
    <mergeCell ref="SUK54:SUR54"/>
    <mergeCell ref="SUS54:SUZ54"/>
    <mergeCell ref="SVA54:SVH54"/>
    <mergeCell ref="SVI54:SVP54"/>
    <mergeCell ref="SVQ54:SVX54"/>
    <mergeCell ref="SSW54:STD54"/>
    <mergeCell ref="STE54:STL54"/>
    <mergeCell ref="STM54:STT54"/>
    <mergeCell ref="STU54:SUB54"/>
    <mergeCell ref="SUC54:SUJ54"/>
    <mergeCell ref="SRI54:SRP54"/>
    <mergeCell ref="SRQ54:SRX54"/>
    <mergeCell ref="SRY54:SSF54"/>
    <mergeCell ref="SSG54:SSN54"/>
    <mergeCell ref="SSO54:SSV54"/>
    <mergeCell ref="SPU54:SQB54"/>
    <mergeCell ref="SQC54:SQJ54"/>
    <mergeCell ref="SQK54:SQR54"/>
    <mergeCell ref="SQS54:SQZ54"/>
    <mergeCell ref="SRA54:SRH54"/>
    <mergeCell ref="SOG54:SON54"/>
    <mergeCell ref="SOO54:SOV54"/>
    <mergeCell ref="SOW54:SPD54"/>
    <mergeCell ref="SPE54:SPL54"/>
    <mergeCell ref="SPM54:SPT54"/>
    <mergeCell ref="SMS54:SMZ54"/>
    <mergeCell ref="SNA54:SNH54"/>
    <mergeCell ref="SNI54:SNP54"/>
    <mergeCell ref="SNQ54:SNX54"/>
    <mergeCell ref="SNY54:SOF54"/>
    <mergeCell ref="SLE54:SLL54"/>
    <mergeCell ref="SLM54:SLT54"/>
    <mergeCell ref="SLU54:SMB54"/>
    <mergeCell ref="SMC54:SMJ54"/>
    <mergeCell ref="SMK54:SMR54"/>
    <mergeCell ref="SJQ54:SJX54"/>
    <mergeCell ref="SJY54:SKF54"/>
    <mergeCell ref="SKG54:SKN54"/>
    <mergeCell ref="SKO54:SKV54"/>
    <mergeCell ref="SKW54:SLD54"/>
    <mergeCell ref="SIC54:SIJ54"/>
    <mergeCell ref="SIK54:SIR54"/>
    <mergeCell ref="SIS54:SIZ54"/>
    <mergeCell ref="SJA54:SJH54"/>
    <mergeCell ref="SJI54:SJP54"/>
    <mergeCell ref="SGO54:SGV54"/>
    <mergeCell ref="SGW54:SHD54"/>
    <mergeCell ref="SHE54:SHL54"/>
    <mergeCell ref="SHM54:SHT54"/>
    <mergeCell ref="SHU54:SIB54"/>
    <mergeCell ref="SFA54:SFH54"/>
    <mergeCell ref="SFI54:SFP54"/>
    <mergeCell ref="SFQ54:SFX54"/>
    <mergeCell ref="SFY54:SGF54"/>
    <mergeCell ref="SGG54:SGN54"/>
    <mergeCell ref="SDM54:SDT54"/>
    <mergeCell ref="SDU54:SEB54"/>
    <mergeCell ref="SEC54:SEJ54"/>
    <mergeCell ref="SEK54:SER54"/>
    <mergeCell ref="SES54:SEZ54"/>
    <mergeCell ref="SBY54:SCF54"/>
    <mergeCell ref="SCG54:SCN54"/>
    <mergeCell ref="SCO54:SCV54"/>
    <mergeCell ref="SCW54:SDD54"/>
    <mergeCell ref="SDE54:SDL54"/>
    <mergeCell ref="SAK54:SAR54"/>
    <mergeCell ref="SAS54:SAZ54"/>
    <mergeCell ref="SBA54:SBH54"/>
    <mergeCell ref="SBI54:SBP54"/>
    <mergeCell ref="SBQ54:SBX54"/>
    <mergeCell ref="RYW54:RZD54"/>
    <mergeCell ref="RZE54:RZL54"/>
    <mergeCell ref="RZM54:RZT54"/>
    <mergeCell ref="RZU54:SAB54"/>
    <mergeCell ref="SAC54:SAJ54"/>
    <mergeCell ref="RXI54:RXP54"/>
    <mergeCell ref="RXQ54:RXX54"/>
    <mergeCell ref="RXY54:RYF54"/>
    <mergeCell ref="RYG54:RYN54"/>
    <mergeCell ref="RYO54:RYV54"/>
    <mergeCell ref="RVU54:RWB54"/>
    <mergeCell ref="RWC54:RWJ54"/>
    <mergeCell ref="RWK54:RWR54"/>
    <mergeCell ref="RWS54:RWZ54"/>
    <mergeCell ref="RXA54:RXH54"/>
    <mergeCell ref="RUG54:RUN54"/>
    <mergeCell ref="RUO54:RUV54"/>
    <mergeCell ref="RUW54:RVD54"/>
    <mergeCell ref="RVE54:RVL54"/>
    <mergeCell ref="RVM54:RVT54"/>
    <mergeCell ref="RSS54:RSZ54"/>
    <mergeCell ref="RTA54:RTH54"/>
    <mergeCell ref="RTI54:RTP54"/>
    <mergeCell ref="RTQ54:RTX54"/>
    <mergeCell ref="RTY54:RUF54"/>
    <mergeCell ref="RRE54:RRL54"/>
    <mergeCell ref="RRM54:RRT54"/>
    <mergeCell ref="RRU54:RSB54"/>
    <mergeCell ref="RSC54:RSJ54"/>
    <mergeCell ref="RSK54:RSR54"/>
    <mergeCell ref="RPQ54:RPX54"/>
    <mergeCell ref="RPY54:RQF54"/>
    <mergeCell ref="RQG54:RQN54"/>
    <mergeCell ref="RQO54:RQV54"/>
    <mergeCell ref="RQW54:RRD54"/>
    <mergeCell ref="ROC54:ROJ54"/>
    <mergeCell ref="ROK54:ROR54"/>
    <mergeCell ref="ROS54:ROZ54"/>
    <mergeCell ref="RPA54:RPH54"/>
    <mergeCell ref="RPI54:RPP54"/>
    <mergeCell ref="RMO54:RMV54"/>
    <mergeCell ref="RMW54:RND54"/>
    <mergeCell ref="RNE54:RNL54"/>
    <mergeCell ref="RNM54:RNT54"/>
    <mergeCell ref="RNU54:ROB54"/>
    <mergeCell ref="RLA54:RLH54"/>
    <mergeCell ref="RLI54:RLP54"/>
    <mergeCell ref="RLQ54:RLX54"/>
    <mergeCell ref="RLY54:RMF54"/>
    <mergeCell ref="RMG54:RMN54"/>
    <mergeCell ref="RJM54:RJT54"/>
    <mergeCell ref="RJU54:RKB54"/>
    <mergeCell ref="RKC54:RKJ54"/>
    <mergeCell ref="RKK54:RKR54"/>
    <mergeCell ref="RKS54:RKZ54"/>
    <mergeCell ref="RHY54:RIF54"/>
    <mergeCell ref="RIG54:RIN54"/>
    <mergeCell ref="RIO54:RIV54"/>
    <mergeCell ref="RIW54:RJD54"/>
    <mergeCell ref="RJE54:RJL54"/>
    <mergeCell ref="RGK54:RGR54"/>
    <mergeCell ref="RGS54:RGZ54"/>
    <mergeCell ref="RHA54:RHH54"/>
    <mergeCell ref="RHI54:RHP54"/>
    <mergeCell ref="RHQ54:RHX54"/>
    <mergeCell ref="REW54:RFD54"/>
    <mergeCell ref="RFE54:RFL54"/>
    <mergeCell ref="RFM54:RFT54"/>
    <mergeCell ref="RFU54:RGB54"/>
    <mergeCell ref="RGC54:RGJ54"/>
    <mergeCell ref="RDI54:RDP54"/>
    <mergeCell ref="RDQ54:RDX54"/>
    <mergeCell ref="RDY54:REF54"/>
    <mergeCell ref="REG54:REN54"/>
    <mergeCell ref="REO54:REV54"/>
    <mergeCell ref="RBU54:RCB54"/>
    <mergeCell ref="RCC54:RCJ54"/>
    <mergeCell ref="RCK54:RCR54"/>
    <mergeCell ref="RCS54:RCZ54"/>
    <mergeCell ref="RDA54:RDH54"/>
    <mergeCell ref="RAG54:RAN54"/>
    <mergeCell ref="RAO54:RAV54"/>
    <mergeCell ref="RAW54:RBD54"/>
    <mergeCell ref="RBE54:RBL54"/>
    <mergeCell ref="RBM54:RBT54"/>
    <mergeCell ref="QYS54:QYZ54"/>
    <mergeCell ref="QZA54:QZH54"/>
    <mergeCell ref="QZI54:QZP54"/>
    <mergeCell ref="QZQ54:QZX54"/>
    <mergeCell ref="QZY54:RAF54"/>
    <mergeCell ref="QXE54:QXL54"/>
    <mergeCell ref="QXM54:QXT54"/>
    <mergeCell ref="QXU54:QYB54"/>
    <mergeCell ref="QYC54:QYJ54"/>
    <mergeCell ref="QYK54:QYR54"/>
    <mergeCell ref="QVQ54:QVX54"/>
    <mergeCell ref="QVY54:QWF54"/>
    <mergeCell ref="QWG54:QWN54"/>
    <mergeCell ref="QWO54:QWV54"/>
    <mergeCell ref="QWW54:QXD54"/>
    <mergeCell ref="QUC54:QUJ54"/>
    <mergeCell ref="QUK54:QUR54"/>
    <mergeCell ref="QUS54:QUZ54"/>
    <mergeCell ref="QVA54:QVH54"/>
    <mergeCell ref="QVI54:QVP54"/>
    <mergeCell ref="QSO54:QSV54"/>
    <mergeCell ref="QSW54:QTD54"/>
    <mergeCell ref="QTE54:QTL54"/>
    <mergeCell ref="QTM54:QTT54"/>
    <mergeCell ref="QTU54:QUB54"/>
    <mergeCell ref="QRA54:QRH54"/>
    <mergeCell ref="QRI54:QRP54"/>
    <mergeCell ref="QRQ54:QRX54"/>
    <mergeCell ref="QRY54:QSF54"/>
    <mergeCell ref="QSG54:QSN54"/>
    <mergeCell ref="QPM54:QPT54"/>
    <mergeCell ref="QPU54:QQB54"/>
    <mergeCell ref="QQC54:QQJ54"/>
    <mergeCell ref="QQK54:QQR54"/>
    <mergeCell ref="QQS54:QQZ54"/>
    <mergeCell ref="QNY54:QOF54"/>
    <mergeCell ref="QOG54:QON54"/>
    <mergeCell ref="QOO54:QOV54"/>
    <mergeCell ref="QOW54:QPD54"/>
    <mergeCell ref="QPE54:QPL54"/>
    <mergeCell ref="QMK54:QMR54"/>
    <mergeCell ref="QMS54:QMZ54"/>
    <mergeCell ref="QNA54:QNH54"/>
    <mergeCell ref="QNI54:QNP54"/>
    <mergeCell ref="QNQ54:QNX54"/>
    <mergeCell ref="QKW54:QLD54"/>
    <mergeCell ref="QLE54:QLL54"/>
    <mergeCell ref="QLM54:QLT54"/>
    <mergeCell ref="QLU54:QMB54"/>
    <mergeCell ref="QMC54:QMJ54"/>
    <mergeCell ref="QJI54:QJP54"/>
    <mergeCell ref="QJQ54:QJX54"/>
    <mergeCell ref="QJY54:QKF54"/>
    <mergeCell ref="QKG54:QKN54"/>
    <mergeCell ref="QKO54:QKV54"/>
    <mergeCell ref="QHU54:QIB54"/>
    <mergeCell ref="QIC54:QIJ54"/>
    <mergeCell ref="QIK54:QIR54"/>
    <mergeCell ref="QIS54:QIZ54"/>
    <mergeCell ref="QJA54:QJH54"/>
    <mergeCell ref="QGG54:QGN54"/>
    <mergeCell ref="QGO54:QGV54"/>
    <mergeCell ref="QGW54:QHD54"/>
    <mergeCell ref="QHE54:QHL54"/>
    <mergeCell ref="QHM54:QHT54"/>
    <mergeCell ref="QES54:QEZ54"/>
    <mergeCell ref="QFA54:QFH54"/>
    <mergeCell ref="QFI54:QFP54"/>
    <mergeCell ref="QFQ54:QFX54"/>
    <mergeCell ref="QFY54:QGF54"/>
    <mergeCell ref="QDE54:QDL54"/>
    <mergeCell ref="QDM54:QDT54"/>
    <mergeCell ref="QDU54:QEB54"/>
    <mergeCell ref="QEC54:QEJ54"/>
    <mergeCell ref="QEK54:QER54"/>
    <mergeCell ref="QBQ54:QBX54"/>
    <mergeCell ref="QBY54:QCF54"/>
    <mergeCell ref="QCG54:QCN54"/>
    <mergeCell ref="QCO54:QCV54"/>
    <mergeCell ref="QCW54:QDD54"/>
    <mergeCell ref="QAC54:QAJ54"/>
    <mergeCell ref="QAK54:QAR54"/>
    <mergeCell ref="QAS54:QAZ54"/>
    <mergeCell ref="QBA54:QBH54"/>
    <mergeCell ref="QBI54:QBP54"/>
    <mergeCell ref="PYO54:PYV54"/>
    <mergeCell ref="PYW54:PZD54"/>
    <mergeCell ref="PZE54:PZL54"/>
    <mergeCell ref="PZM54:PZT54"/>
    <mergeCell ref="PZU54:QAB54"/>
    <mergeCell ref="PXA54:PXH54"/>
    <mergeCell ref="PXI54:PXP54"/>
    <mergeCell ref="PXQ54:PXX54"/>
    <mergeCell ref="PXY54:PYF54"/>
    <mergeCell ref="PYG54:PYN54"/>
    <mergeCell ref="PVM54:PVT54"/>
    <mergeCell ref="PVU54:PWB54"/>
    <mergeCell ref="PWC54:PWJ54"/>
    <mergeCell ref="PWK54:PWR54"/>
    <mergeCell ref="PWS54:PWZ54"/>
    <mergeCell ref="PTY54:PUF54"/>
    <mergeCell ref="PUG54:PUN54"/>
    <mergeCell ref="PUO54:PUV54"/>
    <mergeCell ref="PUW54:PVD54"/>
    <mergeCell ref="PVE54:PVL54"/>
    <mergeCell ref="PSK54:PSR54"/>
    <mergeCell ref="PSS54:PSZ54"/>
    <mergeCell ref="PTA54:PTH54"/>
    <mergeCell ref="PTI54:PTP54"/>
    <mergeCell ref="PTQ54:PTX54"/>
    <mergeCell ref="PQW54:PRD54"/>
    <mergeCell ref="PRE54:PRL54"/>
    <mergeCell ref="PRM54:PRT54"/>
    <mergeCell ref="PRU54:PSB54"/>
    <mergeCell ref="PSC54:PSJ54"/>
    <mergeCell ref="PPI54:PPP54"/>
    <mergeCell ref="PPQ54:PPX54"/>
    <mergeCell ref="PPY54:PQF54"/>
    <mergeCell ref="PQG54:PQN54"/>
    <mergeCell ref="PQO54:PQV54"/>
    <mergeCell ref="PNU54:POB54"/>
    <mergeCell ref="POC54:POJ54"/>
    <mergeCell ref="POK54:POR54"/>
    <mergeCell ref="POS54:POZ54"/>
    <mergeCell ref="PPA54:PPH54"/>
    <mergeCell ref="PMG54:PMN54"/>
    <mergeCell ref="PMO54:PMV54"/>
    <mergeCell ref="PMW54:PND54"/>
    <mergeCell ref="PNE54:PNL54"/>
    <mergeCell ref="PNM54:PNT54"/>
    <mergeCell ref="PKS54:PKZ54"/>
    <mergeCell ref="PLA54:PLH54"/>
    <mergeCell ref="PLI54:PLP54"/>
    <mergeCell ref="PLQ54:PLX54"/>
    <mergeCell ref="PLY54:PMF54"/>
    <mergeCell ref="PJE54:PJL54"/>
    <mergeCell ref="PJM54:PJT54"/>
    <mergeCell ref="PJU54:PKB54"/>
    <mergeCell ref="PKC54:PKJ54"/>
    <mergeCell ref="PKK54:PKR54"/>
    <mergeCell ref="PHQ54:PHX54"/>
    <mergeCell ref="PHY54:PIF54"/>
    <mergeCell ref="PIG54:PIN54"/>
    <mergeCell ref="PIO54:PIV54"/>
    <mergeCell ref="PIW54:PJD54"/>
    <mergeCell ref="PGC54:PGJ54"/>
    <mergeCell ref="PGK54:PGR54"/>
    <mergeCell ref="PGS54:PGZ54"/>
    <mergeCell ref="PHA54:PHH54"/>
    <mergeCell ref="PHI54:PHP54"/>
    <mergeCell ref="PEO54:PEV54"/>
    <mergeCell ref="PEW54:PFD54"/>
    <mergeCell ref="PFE54:PFL54"/>
    <mergeCell ref="PFM54:PFT54"/>
    <mergeCell ref="PFU54:PGB54"/>
    <mergeCell ref="PDA54:PDH54"/>
    <mergeCell ref="PDI54:PDP54"/>
    <mergeCell ref="PDQ54:PDX54"/>
    <mergeCell ref="PDY54:PEF54"/>
    <mergeCell ref="PEG54:PEN54"/>
    <mergeCell ref="PBM54:PBT54"/>
    <mergeCell ref="PBU54:PCB54"/>
    <mergeCell ref="PCC54:PCJ54"/>
    <mergeCell ref="PCK54:PCR54"/>
    <mergeCell ref="PCS54:PCZ54"/>
    <mergeCell ref="OZY54:PAF54"/>
    <mergeCell ref="PAG54:PAN54"/>
    <mergeCell ref="PAO54:PAV54"/>
    <mergeCell ref="PAW54:PBD54"/>
    <mergeCell ref="PBE54:PBL54"/>
    <mergeCell ref="OYK54:OYR54"/>
    <mergeCell ref="OYS54:OYZ54"/>
    <mergeCell ref="OZA54:OZH54"/>
    <mergeCell ref="OZI54:OZP54"/>
    <mergeCell ref="OZQ54:OZX54"/>
    <mergeCell ref="OWW54:OXD54"/>
    <mergeCell ref="OXE54:OXL54"/>
    <mergeCell ref="OXM54:OXT54"/>
    <mergeCell ref="OXU54:OYB54"/>
    <mergeCell ref="OYC54:OYJ54"/>
    <mergeCell ref="OVI54:OVP54"/>
    <mergeCell ref="OVQ54:OVX54"/>
    <mergeCell ref="OVY54:OWF54"/>
    <mergeCell ref="OWG54:OWN54"/>
    <mergeCell ref="OWO54:OWV54"/>
    <mergeCell ref="OTU54:OUB54"/>
    <mergeCell ref="OUC54:OUJ54"/>
    <mergeCell ref="OUK54:OUR54"/>
    <mergeCell ref="OUS54:OUZ54"/>
    <mergeCell ref="OVA54:OVH54"/>
    <mergeCell ref="OSG54:OSN54"/>
    <mergeCell ref="OSO54:OSV54"/>
    <mergeCell ref="OSW54:OTD54"/>
    <mergeCell ref="OTE54:OTL54"/>
    <mergeCell ref="OTM54:OTT54"/>
    <mergeCell ref="OQS54:OQZ54"/>
    <mergeCell ref="ORA54:ORH54"/>
    <mergeCell ref="ORI54:ORP54"/>
    <mergeCell ref="ORQ54:ORX54"/>
    <mergeCell ref="ORY54:OSF54"/>
    <mergeCell ref="OPE54:OPL54"/>
    <mergeCell ref="OPM54:OPT54"/>
    <mergeCell ref="OPU54:OQB54"/>
    <mergeCell ref="OQC54:OQJ54"/>
    <mergeCell ref="OQK54:OQR54"/>
    <mergeCell ref="ONQ54:ONX54"/>
    <mergeCell ref="ONY54:OOF54"/>
    <mergeCell ref="OOG54:OON54"/>
    <mergeCell ref="OOO54:OOV54"/>
    <mergeCell ref="OOW54:OPD54"/>
    <mergeCell ref="OMC54:OMJ54"/>
    <mergeCell ref="OMK54:OMR54"/>
    <mergeCell ref="OMS54:OMZ54"/>
    <mergeCell ref="ONA54:ONH54"/>
    <mergeCell ref="ONI54:ONP54"/>
    <mergeCell ref="OKO54:OKV54"/>
    <mergeCell ref="OKW54:OLD54"/>
    <mergeCell ref="OLE54:OLL54"/>
    <mergeCell ref="OLM54:OLT54"/>
    <mergeCell ref="OLU54:OMB54"/>
    <mergeCell ref="OJA54:OJH54"/>
    <mergeCell ref="OJI54:OJP54"/>
    <mergeCell ref="OJQ54:OJX54"/>
    <mergeCell ref="OJY54:OKF54"/>
    <mergeCell ref="OKG54:OKN54"/>
    <mergeCell ref="OHM54:OHT54"/>
    <mergeCell ref="OHU54:OIB54"/>
    <mergeCell ref="OIC54:OIJ54"/>
    <mergeCell ref="OIK54:OIR54"/>
    <mergeCell ref="OIS54:OIZ54"/>
    <mergeCell ref="OFY54:OGF54"/>
    <mergeCell ref="OGG54:OGN54"/>
    <mergeCell ref="OGO54:OGV54"/>
    <mergeCell ref="OGW54:OHD54"/>
    <mergeCell ref="OHE54:OHL54"/>
    <mergeCell ref="OEK54:OER54"/>
    <mergeCell ref="OES54:OEZ54"/>
    <mergeCell ref="OFA54:OFH54"/>
    <mergeCell ref="OFI54:OFP54"/>
    <mergeCell ref="OFQ54:OFX54"/>
    <mergeCell ref="OCW54:ODD54"/>
    <mergeCell ref="ODE54:ODL54"/>
    <mergeCell ref="ODM54:ODT54"/>
    <mergeCell ref="ODU54:OEB54"/>
    <mergeCell ref="OEC54:OEJ54"/>
    <mergeCell ref="OBI54:OBP54"/>
    <mergeCell ref="OBQ54:OBX54"/>
    <mergeCell ref="OBY54:OCF54"/>
    <mergeCell ref="OCG54:OCN54"/>
    <mergeCell ref="OCO54:OCV54"/>
    <mergeCell ref="NZU54:OAB54"/>
    <mergeCell ref="OAC54:OAJ54"/>
    <mergeCell ref="OAK54:OAR54"/>
    <mergeCell ref="OAS54:OAZ54"/>
    <mergeCell ref="OBA54:OBH54"/>
    <mergeCell ref="NYG54:NYN54"/>
    <mergeCell ref="NYO54:NYV54"/>
    <mergeCell ref="NYW54:NZD54"/>
    <mergeCell ref="NZE54:NZL54"/>
    <mergeCell ref="NZM54:NZT54"/>
    <mergeCell ref="NWS54:NWZ54"/>
    <mergeCell ref="NXA54:NXH54"/>
    <mergeCell ref="NXI54:NXP54"/>
    <mergeCell ref="NXQ54:NXX54"/>
    <mergeCell ref="NXY54:NYF54"/>
    <mergeCell ref="NVE54:NVL54"/>
    <mergeCell ref="NVM54:NVT54"/>
    <mergeCell ref="NVU54:NWB54"/>
    <mergeCell ref="NWC54:NWJ54"/>
    <mergeCell ref="NWK54:NWR54"/>
    <mergeCell ref="NTQ54:NTX54"/>
    <mergeCell ref="NTY54:NUF54"/>
    <mergeCell ref="NUG54:NUN54"/>
    <mergeCell ref="NUO54:NUV54"/>
    <mergeCell ref="NUW54:NVD54"/>
    <mergeCell ref="NSC54:NSJ54"/>
    <mergeCell ref="NSK54:NSR54"/>
    <mergeCell ref="NSS54:NSZ54"/>
    <mergeCell ref="NTA54:NTH54"/>
    <mergeCell ref="NTI54:NTP54"/>
    <mergeCell ref="NQO54:NQV54"/>
    <mergeCell ref="NQW54:NRD54"/>
    <mergeCell ref="NRE54:NRL54"/>
    <mergeCell ref="NRM54:NRT54"/>
    <mergeCell ref="NRU54:NSB54"/>
    <mergeCell ref="NPA54:NPH54"/>
    <mergeCell ref="NPI54:NPP54"/>
    <mergeCell ref="NPQ54:NPX54"/>
    <mergeCell ref="NPY54:NQF54"/>
    <mergeCell ref="NQG54:NQN54"/>
    <mergeCell ref="NNM54:NNT54"/>
    <mergeCell ref="NNU54:NOB54"/>
    <mergeCell ref="NOC54:NOJ54"/>
    <mergeCell ref="NOK54:NOR54"/>
    <mergeCell ref="NOS54:NOZ54"/>
    <mergeCell ref="NLY54:NMF54"/>
    <mergeCell ref="NMG54:NMN54"/>
    <mergeCell ref="NMO54:NMV54"/>
    <mergeCell ref="NMW54:NND54"/>
    <mergeCell ref="NNE54:NNL54"/>
    <mergeCell ref="NKK54:NKR54"/>
    <mergeCell ref="NKS54:NKZ54"/>
    <mergeCell ref="NLA54:NLH54"/>
    <mergeCell ref="NLI54:NLP54"/>
    <mergeCell ref="NLQ54:NLX54"/>
    <mergeCell ref="NIW54:NJD54"/>
    <mergeCell ref="NJE54:NJL54"/>
    <mergeCell ref="NJM54:NJT54"/>
    <mergeCell ref="NJU54:NKB54"/>
    <mergeCell ref="NKC54:NKJ54"/>
    <mergeCell ref="NHI54:NHP54"/>
    <mergeCell ref="NHQ54:NHX54"/>
    <mergeCell ref="NHY54:NIF54"/>
    <mergeCell ref="NIG54:NIN54"/>
    <mergeCell ref="NIO54:NIV54"/>
    <mergeCell ref="NFU54:NGB54"/>
    <mergeCell ref="NGC54:NGJ54"/>
    <mergeCell ref="NGK54:NGR54"/>
    <mergeCell ref="NGS54:NGZ54"/>
    <mergeCell ref="NHA54:NHH54"/>
    <mergeCell ref="NEG54:NEN54"/>
    <mergeCell ref="NEO54:NEV54"/>
    <mergeCell ref="NEW54:NFD54"/>
    <mergeCell ref="NFE54:NFL54"/>
    <mergeCell ref="NFM54:NFT54"/>
    <mergeCell ref="NCS54:NCZ54"/>
    <mergeCell ref="NDA54:NDH54"/>
    <mergeCell ref="NDI54:NDP54"/>
    <mergeCell ref="NDQ54:NDX54"/>
    <mergeCell ref="NDY54:NEF54"/>
    <mergeCell ref="NBE54:NBL54"/>
    <mergeCell ref="NBM54:NBT54"/>
    <mergeCell ref="NBU54:NCB54"/>
    <mergeCell ref="NCC54:NCJ54"/>
    <mergeCell ref="NCK54:NCR54"/>
    <mergeCell ref="MZQ54:MZX54"/>
    <mergeCell ref="MZY54:NAF54"/>
    <mergeCell ref="NAG54:NAN54"/>
    <mergeCell ref="NAO54:NAV54"/>
    <mergeCell ref="NAW54:NBD54"/>
    <mergeCell ref="MYC54:MYJ54"/>
    <mergeCell ref="MYK54:MYR54"/>
    <mergeCell ref="MYS54:MYZ54"/>
    <mergeCell ref="MZA54:MZH54"/>
    <mergeCell ref="MZI54:MZP54"/>
    <mergeCell ref="MWO54:MWV54"/>
    <mergeCell ref="MWW54:MXD54"/>
    <mergeCell ref="MXE54:MXL54"/>
    <mergeCell ref="MXM54:MXT54"/>
    <mergeCell ref="MXU54:MYB54"/>
    <mergeCell ref="MVA54:MVH54"/>
    <mergeCell ref="MVI54:MVP54"/>
    <mergeCell ref="MVQ54:MVX54"/>
    <mergeCell ref="MVY54:MWF54"/>
    <mergeCell ref="MWG54:MWN54"/>
    <mergeCell ref="MTM54:MTT54"/>
    <mergeCell ref="MTU54:MUB54"/>
    <mergeCell ref="MUC54:MUJ54"/>
    <mergeCell ref="MUK54:MUR54"/>
    <mergeCell ref="MUS54:MUZ54"/>
    <mergeCell ref="MRY54:MSF54"/>
    <mergeCell ref="MSG54:MSN54"/>
    <mergeCell ref="MSO54:MSV54"/>
    <mergeCell ref="MSW54:MTD54"/>
    <mergeCell ref="MTE54:MTL54"/>
    <mergeCell ref="MQK54:MQR54"/>
    <mergeCell ref="MQS54:MQZ54"/>
    <mergeCell ref="MRA54:MRH54"/>
    <mergeCell ref="MRI54:MRP54"/>
    <mergeCell ref="MRQ54:MRX54"/>
    <mergeCell ref="MOW54:MPD54"/>
    <mergeCell ref="MPE54:MPL54"/>
    <mergeCell ref="MPM54:MPT54"/>
    <mergeCell ref="MPU54:MQB54"/>
    <mergeCell ref="MQC54:MQJ54"/>
    <mergeCell ref="MNI54:MNP54"/>
    <mergeCell ref="MNQ54:MNX54"/>
    <mergeCell ref="MNY54:MOF54"/>
    <mergeCell ref="MOG54:MON54"/>
    <mergeCell ref="MOO54:MOV54"/>
    <mergeCell ref="MLU54:MMB54"/>
    <mergeCell ref="MMC54:MMJ54"/>
    <mergeCell ref="MMK54:MMR54"/>
    <mergeCell ref="MMS54:MMZ54"/>
    <mergeCell ref="MNA54:MNH54"/>
    <mergeCell ref="MKG54:MKN54"/>
    <mergeCell ref="MKO54:MKV54"/>
    <mergeCell ref="MKW54:MLD54"/>
    <mergeCell ref="MLE54:MLL54"/>
    <mergeCell ref="MLM54:MLT54"/>
    <mergeCell ref="MIS54:MIZ54"/>
    <mergeCell ref="MJA54:MJH54"/>
    <mergeCell ref="MJI54:MJP54"/>
    <mergeCell ref="MJQ54:MJX54"/>
    <mergeCell ref="MJY54:MKF54"/>
    <mergeCell ref="MHE54:MHL54"/>
    <mergeCell ref="MHM54:MHT54"/>
    <mergeCell ref="MHU54:MIB54"/>
    <mergeCell ref="MIC54:MIJ54"/>
    <mergeCell ref="MIK54:MIR54"/>
    <mergeCell ref="MFQ54:MFX54"/>
    <mergeCell ref="MFY54:MGF54"/>
    <mergeCell ref="MGG54:MGN54"/>
    <mergeCell ref="MGO54:MGV54"/>
    <mergeCell ref="MGW54:MHD54"/>
    <mergeCell ref="MEC54:MEJ54"/>
    <mergeCell ref="MEK54:MER54"/>
    <mergeCell ref="MES54:MEZ54"/>
    <mergeCell ref="MFA54:MFH54"/>
    <mergeCell ref="MFI54:MFP54"/>
    <mergeCell ref="MCO54:MCV54"/>
    <mergeCell ref="MCW54:MDD54"/>
    <mergeCell ref="MDE54:MDL54"/>
    <mergeCell ref="MDM54:MDT54"/>
    <mergeCell ref="MDU54:MEB54"/>
    <mergeCell ref="MBA54:MBH54"/>
    <mergeCell ref="MBI54:MBP54"/>
    <mergeCell ref="MBQ54:MBX54"/>
    <mergeCell ref="MBY54:MCF54"/>
    <mergeCell ref="MCG54:MCN54"/>
    <mergeCell ref="LZM54:LZT54"/>
    <mergeCell ref="LZU54:MAB54"/>
    <mergeCell ref="MAC54:MAJ54"/>
    <mergeCell ref="MAK54:MAR54"/>
    <mergeCell ref="MAS54:MAZ54"/>
    <mergeCell ref="LXY54:LYF54"/>
    <mergeCell ref="LYG54:LYN54"/>
    <mergeCell ref="LYO54:LYV54"/>
    <mergeCell ref="LYW54:LZD54"/>
    <mergeCell ref="LZE54:LZL54"/>
    <mergeCell ref="LWK54:LWR54"/>
    <mergeCell ref="LWS54:LWZ54"/>
    <mergeCell ref="LXA54:LXH54"/>
    <mergeCell ref="LXI54:LXP54"/>
    <mergeCell ref="LXQ54:LXX54"/>
    <mergeCell ref="LUW54:LVD54"/>
    <mergeCell ref="LVE54:LVL54"/>
    <mergeCell ref="LVM54:LVT54"/>
    <mergeCell ref="LVU54:LWB54"/>
    <mergeCell ref="LWC54:LWJ54"/>
    <mergeCell ref="LTI54:LTP54"/>
    <mergeCell ref="LTQ54:LTX54"/>
    <mergeCell ref="LTY54:LUF54"/>
    <mergeCell ref="LUG54:LUN54"/>
    <mergeCell ref="LUO54:LUV54"/>
    <mergeCell ref="LRU54:LSB54"/>
    <mergeCell ref="LSC54:LSJ54"/>
    <mergeCell ref="LSK54:LSR54"/>
    <mergeCell ref="LSS54:LSZ54"/>
    <mergeCell ref="LTA54:LTH54"/>
    <mergeCell ref="LQG54:LQN54"/>
    <mergeCell ref="LQO54:LQV54"/>
    <mergeCell ref="LQW54:LRD54"/>
    <mergeCell ref="LRE54:LRL54"/>
    <mergeCell ref="LRM54:LRT54"/>
    <mergeCell ref="LOS54:LOZ54"/>
    <mergeCell ref="LPA54:LPH54"/>
    <mergeCell ref="LPI54:LPP54"/>
    <mergeCell ref="LPQ54:LPX54"/>
    <mergeCell ref="LPY54:LQF54"/>
    <mergeCell ref="LNE54:LNL54"/>
    <mergeCell ref="LNM54:LNT54"/>
    <mergeCell ref="LNU54:LOB54"/>
    <mergeCell ref="LOC54:LOJ54"/>
    <mergeCell ref="LOK54:LOR54"/>
    <mergeCell ref="LLQ54:LLX54"/>
    <mergeCell ref="LLY54:LMF54"/>
    <mergeCell ref="LMG54:LMN54"/>
    <mergeCell ref="LMO54:LMV54"/>
    <mergeCell ref="LMW54:LND54"/>
    <mergeCell ref="LKC54:LKJ54"/>
    <mergeCell ref="LKK54:LKR54"/>
    <mergeCell ref="LKS54:LKZ54"/>
    <mergeCell ref="LLA54:LLH54"/>
    <mergeCell ref="LLI54:LLP54"/>
    <mergeCell ref="LIO54:LIV54"/>
    <mergeCell ref="LIW54:LJD54"/>
    <mergeCell ref="LJE54:LJL54"/>
    <mergeCell ref="LJM54:LJT54"/>
    <mergeCell ref="LJU54:LKB54"/>
    <mergeCell ref="LHA54:LHH54"/>
    <mergeCell ref="LHI54:LHP54"/>
    <mergeCell ref="LHQ54:LHX54"/>
    <mergeCell ref="LHY54:LIF54"/>
    <mergeCell ref="LIG54:LIN54"/>
    <mergeCell ref="LFM54:LFT54"/>
    <mergeCell ref="LFU54:LGB54"/>
    <mergeCell ref="LGC54:LGJ54"/>
    <mergeCell ref="LGK54:LGR54"/>
    <mergeCell ref="LGS54:LGZ54"/>
    <mergeCell ref="LDY54:LEF54"/>
    <mergeCell ref="LEG54:LEN54"/>
    <mergeCell ref="LEO54:LEV54"/>
    <mergeCell ref="LEW54:LFD54"/>
    <mergeCell ref="LFE54:LFL54"/>
    <mergeCell ref="LCK54:LCR54"/>
    <mergeCell ref="LCS54:LCZ54"/>
    <mergeCell ref="LDA54:LDH54"/>
    <mergeCell ref="LDI54:LDP54"/>
    <mergeCell ref="LDQ54:LDX54"/>
    <mergeCell ref="LAW54:LBD54"/>
    <mergeCell ref="LBE54:LBL54"/>
    <mergeCell ref="LBM54:LBT54"/>
    <mergeCell ref="LBU54:LCB54"/>
    <mergeCell ref="LCC54:LCJ54"/>
    <mergeCell ref="KZI54:KZP54"/>
    <mergeCell ref="KZQ54:KZX54"/>
    <mergeCell ref="KZY54:LAF54"/>
    <mergeCell ref="LAG54:LAN54"/>
    <mergeCell ref="LAO54:LAV54"/>
    <mergeCell ref="KXU54:KYB54"/>
    <mergeCell ref="KYC54:KYJ54"/>
    <mergeCell ref="KYK54:KYR54"/>
    <mergeCell ref="KYS54:KYZ54"/>
    <mergeCell ref="KZA54:KZH54"/>
    <mergeCell ref="KWG54:KWN54"/>
    <mergeCell ref="KWO54:KWV54"/>
    <mergeCell ref="KWW54:KXD54"/>
    <mergeCell ref="KXE54:KXL54"/>
    <mergeCell ref="KXM54:KXT54"/>
    <mergeCell ref="KUS54:KUZ54"/>
    <mergeCell ref="KVA54:KVH54"/>
    <mergeCell ref="KVI54:KVP54"/>
    <mergeCell ref="KVQ54:KVX54"/>
    <mergeCell ref="KVY54:KWF54"/>
    <mergeCell ref="KTE54:KTL54"/>
    <mergeCell ref="KTM54:KTT54"/>
    <mergeCell ref="KTU54:KUB54"/>
    <mergeCell ref="KUC54:KUJ54"/>
    <mergeCell ref="KUK54:KUR54"/>
    <mergeCell ref="KRQ54:KRX54"/>
    <mergeCell ref="KRY54:KSF54"/>
    <mergeCell ref="KSG54:KSN54"/>
    <mergeCell ref="KSO54:KSV54"/>
    <mergeCell ref="KSW54:KTD54"/>
    <mergeCell ref="KQC54:KQJ54"/>
    <mergeCell ref="KQK54:KQR54"/>
    <mergeCell ref="KQS54:KQZ54"/>
    <mergeCell ref="KRA54:KRH54"/>
    <mergeCell ref="KRI54:KRP54"/>
    <mergeCell ref="KOO54:KOV54"/>
    <mergeCell ref="KOW54:KPD54"/>
    <mergeCell ref="KPE54:KPL54"/>
    <mergeCell ref="KPM54:KPT54"/>
    <mergeCell ref="KPU54:KQB54"/>
    <mergeCell ref="KNA54:KNH54"/>
    <mergeCell ref="KNI54:KNP54"/>
    <mergeCell ref="KNQ54:KNX54"/>
    <mergeCell ref="KNY54:KOF54"/>
    <mergeCell ref="KOG54:KON54"/>
    <mergeCell ref="KLM54:KLT54"/>
    <mergeCell ref="KLU54:KMB54"/>
    <mergeCell ref="KMC54:KMJ54"/>
    <mergeCell ref="KMK54:KMR54"/>
    <mergeCell ref="KMS54:KMZ54"/>
    <mergeCell ref="KJY54:KKF54"/>
    <mergeCell ref="KKG54:KKN54"/>
    <mergeCell ref="KKO54:KKV54"/>
    <mergeCell ref="KKW54:KLD54"/>
    <mergeCell ref="KLE54:KLL54"/>
    <mergeCell ref="KIK54:KIR54"/>
    <mergeCell ref="KIS54:KIZ54"/>
    <mergeCell ref="KJA54:KJH54"/>
    <mergeCell ref="KJI54:KJP54"/>
    <mergeCell ref="KJQ54:KJX54"/>
    <mergeCell ref="KGW54:KHD54"/>
    <mergeCell ref="KHE54:KHL54"/>
    <mergeCell ref="KHM54:KHT54"/>
    <mergeCell ref="KHU54:KIB54"/>
    <mergeCell ref="KIC54:KIJ54"/>
    <mergeCell ref="KFI54:KFP54"/>
    <mergeCell ref="KFQ54:KFX54"/>
    <mergeCell ref="KFY54:KGF54"/>
    <mergeCell ref="KGG54:KGN54"/>
    <mergeCell ref="KGO54:KGV54"/>
    <mergeCell ref="KDU54:KEB54"/>
    <mergeCell ref="KEC54:KEJ54"/>
    <mergeCell ref="KEK54:KER54"/>
    <mergeCell ref="KES54:KEZ54"/>
    <mergeCell ref="KFA54:KFH54"/>
    <mergeCell ref="KCG54:KCN54"/>
    <mergeCell ref="KCO54:KCV54"/>
    <mergeCell ref="KCW54:KDD54"/>
    <mergeCell ref="KDE54:KDL54"/>
    <mergeCell ref="KDM54:KDT54"/>
    <mergeCell ref="KAS54:KAZ54"/>
    <mergeCell ref="KBA54:KBH54"/>
    <mergeCell ref="KBI54:KBP54"/>
    <mergeCell ref="KBQ54:KBX54"/>
    <mergeCell ref="KBY54:KCF54"/>
    <mergeCell ref="JZE54:JZL54"/>
    <mergeCell ref="JZM54:JZT54"/>
    <mergeCell ref="JZU54:KAB54"/>
    <mergeCell ref="KAC54:KAJ54"/>
    <mergeCell ref="KAK54:KAR54"/>
    <mergeCell ref="JXQ54:JXX54"/>
    <mergeCell ref="JXY54:JYF54"/>
    <mergeCell ref="JYG54:JYN54"/>
    <mergeCell ref="JYO54:JYV54"/>
    <mergeCell ref="JYW54:JZD54"/>
    <mergeCell ref="JWC54:JWJ54"/>
    <mergeCell ref="JWK54:JWR54"/>
    <mergeCell ref="JWS54:JWZ54"/>
    <mergeCell ref="JXA54:JXH54"/>
    <mergeCell ref="JXI54:JXP54"/>
    <mergeCell ref="JUO54:JUV54"/>
    <mergeCell ref="JUW54:JVD54"/>
    <mergeCell ref="JVE54:JVL54"/>
    <mergeCell ref="JVM54:JVT54"/>
    <mergeCell ref="JVU54:JWB54"/>
    <mergeCell ref="JTA54:JTH54"/>
    <mergeCell ref="JTI54:JTP54"/>
    <mergeCell ref="JTQ54:JTX54"/>
    <mergeCell ref="JTY54:JUF54"/>
    <mergeCell ref="JUG54:JUN54"/>
    <mergeCell ref="JRM54:JRT54"/>
    <mergeCell ref="JRU54:JSB54"/>
    <mergeCell ref="JSC54:JSJ54"/>
    <mergeCell ref="JSK54:JSR54"/>
    <mergeCell ref="JSS54:JSZ54"/>
    <mergeCell ref="JPY54:JQF54"/>
    <mergeCell ref="JQG54:JQN54"/>
    <mergeCell ref="JQO54:JQV54"/>
    <mergeCell ref="JQW54:JRD54"/>
    <mergeCell ref="JRE54:JRL54"/>
    <mergeCell ref="JOK54:JOR54"/>
    <mergeCell ref="JOS54:JOZ54"/>
    <mergeCell ref="JPA54:JPH54"/>
    <mergeCell ref="JPI54:JPP54"/>
    <mergeCell ref="JPQ54:JPX54"/>
    <mergeCell ref="JMW54:JND54"/>
    <mergeCell ref="JNE54:JNL54"/>
    <mergeCell ref="JNM54:JNT54"/>
    <mergeCell ref="JNU54:JOB54"/>
    <mergeCell ref="JOC54:JOJ54"/>
    <mergeCell ref="JLI54:JLP54"/>
    <mergeCell ref="JLQ54:JLX54"/>
    <mergeCell ref="JLY54:JMF54"/>
    <mergeCell ref="JMG54:JMN54"/>
    <mergeCell ref="JMO54:JMV54"/>
    <mergeCell ref="JJU54:JKB54"/>
    <mergeCell ref="JKC54:JKJ54"/>
    <mergeCell ref="JKK54:JKR54"/>
    <mergeCell ref="JKS54:JKZ54"/>
    <mergeCell ref="JLA54:JLH54"/>
    <mergeCell ref="JIG54:JIN54"/>
    <mergeCell ref="JIO54:JIV54"/>
    <mergeCell ref="JIW54:JJD54"/>
    <mergeCell ref="JJE54:JJL54"/>
    <mergeCell ref="JJM54:JJT54"/>
    <mergeCell ref="JGS54:JGZ54"/>
    <mergeCell ref="JHA54:JHH54"/>
    <mergeCell ref="JHI54:JHP54"/>
    <mergeCell ref="JHQ54:JHX54"/>
    <mergeCell ref="JHY54:JIF54"/>
    <mergeCell ref="JFE54:JFL54"/>
    <mergeCell ref="JFM54:JFT54"/>
    <mergeCell ref="JFU54:JGB54"/>
    <mergeCell ref="JGC54:JGJ54"/>
    <mergeCell ref="JGK54:JGR54"/>
    <mergeCell ref="JDQ54:JDX54"/>
    <mergeCell ref="JDY54:JEF54"/>
    <mergeCell ref="JEG54:JEN54"/>
    <mergeCell ref="JEO54:JEV54"/>
    <mergeCell ref="JEW54:JFD54"/>
    <mergeCell ref="JCC54:JCJ54"/>
    <mergeCell ref="JCK54:JCR54"/>
    <mergeCell ref="JCS54:JCZ54"/>
    <mergeCell ref="JDA54:JDH54"/>
    <mergeCell ref="JDI54:JDP54"/>
    <mergeCell ref="JAO54:JAV54"/>
    <mergeCell ref="JAW54:JBD54"/>
    <mergeCell ref="JBE54:JBL54"/>
    <mergeCell ref="JBM54:JBT54"/>
    <mergeCell ref="JBU54:JCB54"/>
    <mergeCell ref="IZA54:IZH54"/>
    <mergeCell ref="IZI54:IZP54"/>
    <mergeCell ref="IZQ54:IZX54"/>
    <mergeCell ref="IZY54:JAF54"/>
    <mergeCell ref="JAG54:JAN54"/>
    <mergeCell ref="IXM54:IXT54"/>
    <mergeCell ref="IXU54:IYB54"/>
    <mergeCell ref="IYC54:IYJ54"/>
    <mergeCell ref="IYK54:IYR54"/>
    <mergeCell ref="IYS54:IYZ54"/>
    <mergeCell ref="IVY54:IWF54"/>
    <mergeCell ref="IWG54:IWN54"/>
    <mergeCell ref="IWO54:IWV54"/>
    <mergeCell ref="IWW54:IXD54"/>
    <mergeCell ref="IXE54:IXL54"/>
    <mergeCell ref="IUK54:IUR54"/>
    <mergeCell ref="IUS54:IUZ54"/>
    <mergeCell ref="IVA54:IVH54"/>
    <mergeCell ref="IVI54:IVP54"/>
    <mergeCell ref="IVQ54:IVX54"/>
    <mergeCell ref="ISW54:ITD54"/>
    <mergeCell ref="ITE54:ITL54"/>
    <mergeCell ref="ITM54:ITT54"/>
    <mergeCell ref="ITU54:IUB54"/>
    <mergeCell ref="IUC54:IUJ54"/>
    <mergeCell ref="IRI54:IRP54"/>
    <mergeCell ref="IRQ54:IRX54"/>
    <mergeCell ref="IRY54:ISF54"/>
    <mergeCell ref="ISG54:ISN54"/>
    <mergeCell ref="ISO54:ISV54"/>
    <mergeCell ref="IPU54:IQB54"/>
    <mergeCell ref="IQC54:IQJ54"/>
    <mergeCell ref="IQK54:IQR54"/>
    <mergeCell ref="IQS54:IQZ54"/>
    <mergeCell ref="IRA54:IRH54"/>
    <mergeCell ref="IOG54:ION54"/>
    <mergeCell ref="IOO54:IOV54"/>
    <mergeCell ref="IOW54:IPD54"/>
    <mergeCell ref="IPE54:IPL54"/>
    <mergeCell ref="IPM54:IPT54"/>
    <mergeCell ref="IMS54:IMZ54"/>
    <mergeCell ref="INA54:INH54"/>
    <mergeCell ref="INI54:INP54"/>
    <mergeCell ref="INQ54:INX54"/>
    <mergeCell ref="INY54:IOF54"/>
    <mergeCell ref="ILE54:ILL54"/>
    <mergeCell ref="ILM54:ILT54"/>
    <mergeCell ref="ILU54:IMB54"/>
    <mergeCell ref="IMC54:IMJ54"/>
    <mergeCell ref="IMK54:IMR54"/>
    <mergeCell ref="IJQ54:IJX54"/>
    <mergeCell ref="IJY54:IKF54"/>
    <mergeCell ref="IKG54:IKN54"/>
    <mergeCell ref="IKO54:IKV54"/>
    <mergeCell ref="IKW54:ILD54"/>
    <mergeCell ref="IIC54:IIJ54"/>
    <mergeCell ref="IIK54:IIR54"/>
    <mergeCell ref="IIS54:IIZ54"/>
    <mergeCell ref="IJA54:IJH54"/>
    <mergeCell ref="IJI54:IJP54"/>
    <mergeCell ref="IGO54:IGV54"/>
    <mergeCell ref="IGW54:IHD54"/>
    <mergeCell ref="IHE54:IHL54"/>
    <mergeCell ref="IHM54:IHT54"/>
    <mergeCell ref="IHU54:IIB54"/>
    <mergeCell ref="IFA54:IFH54"/>
    <mergeCell ref="IFI54:IFP54"/>
    <mergeCell ref="IFQ54:IFX54"/>
    <mergeCell ref="IFY54:IGF54"/>
    <mergeCell ref="IGG54:IGN54"/>
    <mergeCell ref="IDM54:IDT54"/>
    <mergeCell ref="IDU54:IEB54"/>
    <mergeCell ref="IEC54:IEJ54"/>
    <mergeCell ref="IEK54:IER54"/>
    <mergeCell ref="IES54:IEZ54"/>
    <mergeCell ref="IBY54:ICF54"/>
    <mergeCell ref="ICG54:ICN54"/>
    <mergeCell ref="ICO54:ICV54"/>
    <mergeCell ref="ICW54:IDD54"/>
    <mergeCell ref="IDE54:IDL54"/>
    <mergeCell ref="IAK54:IAR54"/>
    <mergeCell ref="IAS54:IAZ54"/>
    <mergeCell ref="IBA54:IBH54"/>
    <mergeCell ref="IBI54:IBP54"/>
    <mergeCell ref="IBQ54:IBX54"/>
    <mergeCell ref="HYW54:HZD54"/>
    <mergeCell ref="HZE54:HZL54"/>
    <mergeCell ref="HZM54:HZT54"/>
    <mergeCell ref="HZU54:IAB54"/>
    <mergeCell ref="IAC54:IAJ54"/>
    <mergeCell ref="HXI54:HXP54"/>
    <mergeCell ref="HXQ54:HXX54"/>
    <mergeCell ref="HXY54:HYF54"/>
    <mergeCell ref="HYG54:HYN54"/>
    <mergeCell ref="HYO54:HYV54"/>
    <mergeCell ref="HVU54:HWB54"/>
    <mergeCell ref="HWC54:HWJ54"/>
    <mergeCell ref="HWK54:HWR54"/>
    <mergeCell ref="HWS54:HWZ54"/>
    <mergeCell ref="HXA54:HXH54"/>
    <mergeCell ref="HUG54:HUN54"/>
    <mergeCell ref="HUO54:HUV54"/>
    <mergeCell ref="HUW54:HVD54"/>
    <mergeCell ref="HVE54:HVL54"/>
    <mergeCell ref="HVM54:HVT54"/>
    <mergeCell ref="HSS54:HSZ54"/>
    <mergeCell ref="HTA54:HTH54"/>
    <mergeCell ref="HTI54:HTP54"/>
    <mergeCell ref="HTQ54:HTX54"/>
    <mergeCell ref="HTY54:HUF54"/>
    <mergeCell ref="HRE54:HRL54"/>
    <mergeCell ref="HRM54:HRT54"/>
    <mergeCell ref="HRU54:HSB54"/>
    <mergeCell ref="HSC54:HSJ54"/>
    <mergeCell ref="HSK54:HSR54"/>
    <mergeCell ref="HPQ54:HPX54"/>
    <mergeCell ref="HPY54:HQF54"/>
    <mergeCell ref="HQG54:HQN54"/>
    <mergeCell ref="HQO54:HQV54"/>
    <mergeCell ref="HQW54:HRD54"/>
    <mergeCell ref="HOC54:HOJ54"/>
    <mergeCell ref="HOK54:HOR54"/>
    <mergeCell ref="HOS54:HOZ54"/>
    <mergeCell ref="HPA54:HPH54"/>
    <mergeCell ref="HPI54:HPP54"/>
    <mergeCell ref="HMO54:HMV54"/>
    <mergeCell ref="HMW54:HND54"/>
    <mergeCell ref="HNE54:HNL54"/>
    <mergeCell ref="HNM54:HNT54"/>
    <mergeCell ref="HNU54:HOB54"/>
    <mergeCell ref="HLA54:HLH54"/>
    <mergeCell ref="HLI54:HLP54"/>
    <mergeCell ref="HLQ54:HLX54"/>
    <mergeCell ref="HLY54:HMF54"/>
    <mergeCell ref="HMG54:HMN54"/>
    <mergeCell ref="HJM54:HJT54"/>
    <mergeCell ref="HJU54:HKB54"/>
    <mergeCell ref="HKC54:HKJ54"/>
    <mergeCell ref="HKK54:HKR54"/>
    <mergeCell ref="HKS54:HKZ54"/>
    <mergeCell ref="HHY54:HIF54"/>
    <mergeCell ref="HIG54:HIN54"/>
    <mergeCell ref="HIO54:HIV54"/>
    <mergeCell ref="HIW54:HJD54"/>
    <mergeCell ref="HJE54:HJL54"/>
    <mergeCell ref="HGK54:HGR54"/>
    <mergeCell ref="HGS54:HGZ54"/>
    <mergeCell ref="HHA54:HHH54"/>
    <mergeCell ref="HHI54:HHP54"/>
    <mergeCell ref="HHQ54:HHX54"/>
    <mergeCell ref="HEW54:HFD54"/>
    <mergeCell ref="HFE54:HFL54"/>
    <mergeCell ref="HFM54:HFT54"/>
    <mergeCell ref="HFU54:HGB54"/>
    <mergeCell ref="HGC54:HGJ54"/>
    <mergeCell ref="HDI54:HDP54"/>
    <mergeCell ref="HDQ54:HDX54"/>
    <mergeCell ref="HDY54:HEF54"/>
    <mergeCell ref="HEG54:HEN54"/>
    <mergeCell ref="HEO54:HEV54"/>
    <mergeCell ref="HBU54:HCB54"/>
    <mergeCell ref="HCC54:HCJ54"/>
    <mergeCell ref="HCK54:HCR54"/>
    <mergeCell ref="HCS54:HCZ54"/>
    <mergeCell ref="HDA54:HDH54"/>
    <mergeCell ref="HAG54:HAN54"/>
    <mergeCell ref="HAO54:HAV54"/>
    <mergeCell ref="HAW54:HBD54"/>
    <mergeCell ref="HBE54:HBL54"/>
    <mergeCell ref="HBM54:HBT54"/>
    <mergeCell ref="GYS54:GYZ54"/>
    <mergeCell ref="GZA54:GZH54"/>
    <mergeCell ref="GZI54:GZP54"/>
    <mergeCell ref="GZQ54:GZX54"/>
    <mergeCell ref="GZY54:HAF54"/>
    <mergeCell ref="GXE54:GXL54"/>
    <mergeCell ref="GXM54:GXT54"/>
    <mergeCell ref="GXU54:GYB54"/>
    <mergeCell ref="GYC54:GYJ54"/>
    <mergeCell ref="GYK54:GYR54"/>
    <mergeCell ref="GVQ54:GVX54"/>
    <mergeCell ref="GVY54:GWF54"/>
    <mergeCell ref="GWG54:GWN54"/>
    <mergeCell ref="GWO54:GWV54"/>
    <mergeCell ref="GWW54:GXD54"/>
    <mergeCell ref="GUC54:GUJ54"/>
    <mergeCell ref="GUK54:GUR54"/>
    <mergeCell ref="GUS54:GUZ54"/>
    <mergeCell ref="GVA54:GVH54"/>
    <mergeCell ref="GVI54:GVP54"/>
    <mergeCell ref="GSO54:GSV54"/>
    <mergeCell ref="GSW54:GTD54"/>
    <mergeCell ref="GTE54:GTL54"/>
    <mergeCell ref="GTM54:GTT54"/>
    <mergeCell ref="GTU54:GUB54"/>
    <mergeCell ref="GRA54:GRH54"/>
    <mergeCell ref="GRI54:GRP54"/>
    <mergeCell ref="GRQ54:GRX54"/>
    <mergeCell ref="GRY54:GSF54"/>
    <mergeCell ref="GSG54:GSN54"/>
    <mergeCell ref="GPM54:GPT54"/>
    <mergeCell ref="GPU54:GQB54"/>
    <mergeCell ref="GQC54:GQJ54"/>
    <mergeCell ref="GQK54:GQR54"/>
    <mergeCell ref="GQS54:GQZ54"/>
    <mergeCell ref="GNY54:GOF54"/>
    <mergeCell ref="GOG54:GON54"/>
    <mergeCell ref="GOO54:GOV54"/>
    <mergeCell ref="GOW54:GPD54"/>
    <mergeCell ref="GPE54:GPL54"/>
    <mergeCell ref="GMK54:GMR54"/>
    <mergeCell ref="GMS54:GMZ54"/>
    <mergeCell ref="GNA54:GNH54"/>
    <mergeCell ref="GNI54:GNP54"/>
    <mergeCell ref="GNQ54:GNX54"/>
    <mergeCell ref="GKW54:GLD54"/>
    <mergeCell ref="GLE54:GLL54"/>
    <mergeCell ref="GLM54:GLT54"/>
    <mergeCell ref="GLU54:GMB54"/>
    <mergeCell ref="GMC54:GMJ54"/>
    <mergeCell ref="GJI54:GJP54"/>
    <mergeCell ref="GJQ54:GJX54"/>
    <mergeCell ref="GJY54:GKF54"/>
    <mergeCell ref="GKG54:GKN54"/>
    <mergeCell ref="GKO54:GKV54"/>
    <mergeCell ref="GHU54:GIB54"/>
    <mergeCell ref="GIC54:GIJ54"/>
    <mergeCell ref="GIK54:GIR54"/>
    <mergeCell ref="GIS54:GIZ54"/>
    <mergeCell ref="GJA54:GJH54"/>
    <mergeCell ref="GGG54:GGN54"/>
    <mergeCell ref="GGO54:GGV54"/>
    <mergeCell ref="GGW54:GHD54"/>
    <mergeCell ref="GHE54:GHL54"/>
    <mergeCell ref="GHM54:GHT54"/>
    <mergeCell ref="GES54:GEZ54"/>
    <mergeCell ref="GFA54:GFH54"/>
    <mergeCell ref="GFI54:GFP54"/>
    <mergeCell ref="GFQ54:GFX54"/>
    <mergeCell ref="GFY54:GGF54"/>
    <mergeCell ref="GDE54:GDL54"/>
    <mergeCell ref="GDM54:GDT54"/>
    <mergeCell ref="GDU54:GEB54"/>
    <mergeCell ref="GEC54:GEJ54"/>
    <mergeCell ref="GEK54:GER54"/>
    <mergeCell ref="GBQ54:GBX54"/>
    <mergeCell ref="GBY54:GCF54"/>
    <mergeCell ref="GCG54:GCN54"/>
    <mergeCell ref="GCO54:GCV54"/>
    <mergeCell ref="GCW54:GDD54"/>
    <mergeCell ref="GAC54:GAJ54"/>
    <mergeCell ref="GAK54:GAR54"/>
    <mergeCell ref="GAS54:GAZ54"/>
    <mergeCell ref="GBA54:GBH54"/>
    <mergeCell ref="GBI54:GBP54"/>
    <mergeCell ref="FYO54:FYV54"/>
    <mergeCell ref="FYW54:FZD54"/>
    <mergeCell ref="FZE54:FZL54"/>
    <mergeCell ref="FZM54:FZT54"/>
    <mergeCell ref="FZU54:GAB54"/>
    <mergeCell ref="FXA54:FXH54"/>
    <mergeCell ref="FXI54:FXP54"/>
    <mergeCell ref="FXQ54:FXX54"/>
    <mergeCell ref="FXY54:FYF54"/>
    <mergeCell ref="FYG54:FYN54"/>
    <mergeCell ref="FVM54:FVT54"/>
    <mergeCell ref="FVU54:FWB54"/>
    <mergeCell ref="FWC54:FWJ54"/>
    <mergeCell ref="FWK54:FWR54"/>
    <mergeCell ref="FWS54:FWZ54"/>
    <mergeCell ref="FTY54:FUF54"/>
    <mergeCell ref="FUG54:FUN54"/>
    <mergeCell ref="FUO54:FUV54"/>
    <mergeCell ref="FUW54:FVD54"/>
    <mergeCell ref="FVE54:FVL54"/>
    <mergeCell ref="FSK54:FSR54"/>
    <mergeCell ref="FSS54:FSZ54"/>
    <mergeCell ref="FTA54:FTH54"/>
    <mergeCell ref="FTI54:FTP54"/>
    <mergeCell ref="FTQ54:FTX54"/>
    <mergeCell ref="FQW54:FRD54"/>
    <mergeCell ref="FRE54:FRL54"/>
    <mergeCell ref="FRM54:FRT54"/>
    <mergeCell ref="FRU54:FSB54"/>
    <mergeCell ref="FSC54:FSJ54"/>
    <mergeCell ref="FPI54:FPP54"/>
    <mergeCell ref="FPQ54:FPX54"/>
    <mergeCell ref="FPY54:FQF54"/>
    <mergeCell ref="FQG54:FQN54"/>
    <mergeCell ref="FQO54:FQV54"/>
    <mergeCell ref="FNU54:FOB54"/>
    <mergeCell ref="FOC54:FOJ54"/>
    <mergeCell ref="FOK54:FOR54"/>
    <mergeCell ref="FOS54:FOZ54"/>
    <mergeCell ref="FPA54:FPH54"/>
    <mergeCell ref="FMG54:FMN54"/>
    <mergeCell ref="FMO54:FMV54"/>
    <mergeCell ref="FMW54:FND54"/>
    <mergeCell ref="FNE54:FNL54"/>
    <mergeCell ref="FNM54:FNT54"/>
    <mergeCell ref="FKS54:FKZ54"/>
    <mergeCell ref="FLA54:FLH54"/>
    <mergeCell ref="FLI54:FLP54"/>
    <mergeCell ref="FLQ54:FLX54"/>
    <mergeCell ref="FLY54:FMF54"/>
    <mergeCell ref="FJE54:FJL54"/>
    <mergeCell ref="FJM54:FJT54"/>
    <mergeCell ref="FJU54:FKB54"/>
    <mergeCell ref="FKC54:FKJ54"/>
    <mergeCell ref="FKK54:FKR54"/>
    <mergeCell ref="FHQ54:FHX54"/>
    <mergeCell ref="FHY54:FIF54"/>
    <mergeCell ref="FIG54:FIN54"/>
    <mergeCell ref="FIO54:FIV54"/>
    <mergeCell ref="FIW54:FJD54"/>
    <mergeCell ref="FGC54:FGJ54"/>
    <mergeCell ref="FGK54:FGR54"/>
    <mergeCell ref="FGS54:FGZ54"/>
    <mergeCell ref="FHA54:FHH54"/>
    <mergeCell ref="FHI54:FHP54"/>
    <mergeCell ref="FEO54:FEV54"/>
    <mergeCell ref="FEW54:FFD54"/>
    <mergeCell ref="FFE54:FFL54"/>
    <mergeCell ref="FFM54:FFT54"/>
    <mergeCell ref="FFU54:FGB54"/>
    <mergeCell ref="FDA54:FDH54"/>
    <mergeCell ref="FDI54:FDP54"/>
    <mergeCell ref="FDQ54:FDX54"/>
    <mergeCell ref="FDY54:FEF54"/>
    <mergeCell ref="FEG54:FEN54"/>
    <mergeCell ref="FBM54:FBT54"/>
    <mergeCell ref="FBU54:FCB54"/>
    <mergeCell ref="FCC54:FCJ54"/>
    <mergeCell ref="FCK54:FCR54"/>
    <mergeCell ref="FCS54:FCZ54"/>
    <mergeCell ref="EZY54:FAF54"/>
    <mergeCell ref="FAG54:FAN54"/>
    <mergeCell ref="FAO54:FAV54"/>
    <mergeCell ref="FAW54:FBD54"/>
    <mergeCell ref="FBE54:FBL54"/>
    <mergeCell ref="EYK54:EYR54"/>
    <mergeCell ref="EYS54:EYZ54"/>
    <mergeCell ref="EZA54:EZH54"/>
    <mergeCell ref="EZI54:EZP54"/>
    <mergeCell ref="EZQ54:EZX54"/>
    <mergeCell ref="EWW54:EXD54"/>
    <mergeCell ref="EXE54:EXL54"/>
    <mergeCell ref="EXM54:EXT54"/>
    <mergeCell ref="EXU54:EYB54"/>
    <mergeCell ref="EYC54:EYJ54"/>
    <mergeCell ref="EVI54:EVP54"/>
    <mergeCell ref="EVQ54:EVX54"/>
    <mergeCell ref="EVY54:EWF54"/>
    <mergeCell ref="EWG54:EWN54"/>
    <mergeCell ref="EWO54:EWV54"/>
    <mergeCell ref="ETU54:EUB54"/>
    <mergeCell ref="EUC54:EUJ54"/>
    <mergeCell ref="EUK54:EUR54"/>
    <mergeCell ref="EUS54:EUZ54"/>
    <mergeCell ref="EVA54:EVH54"/>
    <mergeCell ref="ESG54:ESN54"/>
    <mergeCell ref="ESO54:ESV54"/>
    <mergeCell ref="ESW54:ETD54"/>
    <mergeCell ref="ETE54:ETL54"/>
    <mergeCell ref="ETM54:ETT54"/>
    <mergeCell ref="EQS54:EQZ54"/>
    <mergeCell ref="ERA54:ERH54"/>
    <mergeCell ref="ERI54:ERP54"/>
    <mergeCell ref="ERQ54:ERX54"/>
    <mergeCell ref="ERY54:ESF54"/>
    <mergeCell ref="EPE54:EPL54"/>
    <mergeCell ref="EPM54:EPT54"/>
    <mergeCell ref="EPU54:EQB54"/>
    <mergeCell ref="EQC54:EQJ54"/>
    <mergeCell ref="EQK54:EQR54"/>
    <mergeCell ref="ENQ54:ENX54"/>
    <mergeCell ref="ENY54:EOF54"/>
    <mergeCell ref="EOG54:EON54"/>
    <mergeCell ref="EOO54:EOV54"/>
    <mergeCell ref="EOW54:EPD54"/>
    <mergeCell ref="EMC54:EMJ54"/>
    <mergeCell ref="EMK54:EMR54"/>
    <mergeCell ref="EMS54:EMZ54"/>
    <mergeCell ref="ENA54:ENH54"/>
    <mergeCell ref="ENI54:ENP54"/>
    <mergeCell ref="EKO54:EKV54"/>
    <mergeCell ref="EKW54:ELD54"/>
    <mergeCell ref="ELE54:ELL54"/>
    <mergeCell ref="ELM54:ELT54"/>
    <mergeCell ref="ELU54:EMB54"/>
    <mergeCell ref="EJA54:EJH54"/>
    <mergeCell ref="EJI54:EJP54"/>
    <mergeCell ref="EJQ54:EJX54"/>
    <mergeCell ref="EJY54:EKF54"/>
    <mergeCell ref="EKG54:EKN54"/>
    <mergeCell ref="EHM54:EHT54"/>
    <mergeCell ref="EHU54:EIB54"/>
    <mergeCell ref="EIC54:EIJ54"/>
    <mergeCell ref="EIK54:EIR54"/>
    <mergeCell ref="EIS54:EIZ54"/>
    <mergeCell ref="EFY54:EGF54"/>
    <mergeCell ref="EGG54:EGN54"/>
    <mergeCell ref="EGO54:EGV54"/>
    <mergeCell ref="EGW54:EHD54"/>
    <mergeCell ref="EHE54:EHL54"/>
    <mergeCell ref="EEK54:EER54"/>
    <mergeCell ref="EES54:EEZ54"/>
    <mergeCell ref="EFA54:EFH54"/>
    <mergeCell ref="EFI54:EFP54"/>
    <mergeCell ref="EFQ54:EFX54"/>
    <mergeCell ref="ECW54:EDD54"/>
    <mergeCell ref="EDE54:EDL54"/>
    <mergeCell ref="EDM54:EDT54"/>
    <mergeCell ref="EDU54:EEB54"/>
    <mergeCell ref="EEC54:EEJ54"/>
    <mergeCell ref="EBI54:EBP54"/>
    <mergeCell ref="EBQ54:EBX54"/>
    <mergeCell ref="EBY54:ECF54"/>
    <mergeCell ref="ECG54:ECN54"/>
    <mergeCell ref="ECO54:ECV54"/>
    <mergeCell ref="DZU54:EAB54"/>
    <mergeCell ref="EAC54:EAJ54"/>
    <mergeCell ref="EAK54:EAR54"/>
    <mergeCell ref="EAS54:EAZ54"/>
    <mergeCell ref="EBA54:EBH54"/>
    <mergeCell ref="DYG54:DYN54"/>
    <mergeCell ref="DYO54:DYV54"/>
    <mergeCell ref="DYW54:DZD54"/>
    <mergeCell ref="DZE54:DZL54"/>
    <mergeCell ref="DZM54:DZT54"/>
    <mergeCell ref="DWS54:DWZ54"/>
    <mergeCell ref="DXA54:DXH54"/>
    <mergeCell ref="DXI54:DXP54"/>
    <mergeCell ref="DXQ54:DXX54"/>
    <mergeCell ref="DXY54:DYF54"/>
    <mergeCell ref="DVE54:DVL54"/>
    <mergeCell ref="DVM54:DVT54"/>
    <mergeCell ref="DVU54:DWB54"/>
    <mergeCell ref="DWC54:DWJ54"/>
    <mergeCell ref="DWK54:DWR54"/>
    <mergeCell ref="DTQ54:DTX54"/>
    <mergeCell ref="DTY54:DUF54"/>
    <mergeCell ref="DUG54:DUN54"/>
    <mergeCell ref="DUO54:DUV54"/>
    <mergeCell ref="DUW54:DVD54"/>
    <mergeCell ref="DSC54:DSJ54"/>
    <mergeCell ref="DSK54:DSR54"/>
    <mergeCell ref="DSS54:DSZ54"/>
    <mergeCell ref="DTA54:DTH54"/>
    <mergeCell ref="DTI54:DTP54"/>
    <mergeCell ref="DQO54:DQV54"/>
    <mergeCell ref="DQW54:DRD54"/>
    <mergeCell ref="DRE54:DRL54"/>
    <mergeCell ref="DRM54:DRT54"/>
    <mergeCell ref="DRU54:DSB54"/>
    <mergeCell ref="DPA54:DPH54"/>
    <mergeCell ref="DPI54:DPP54"/>
    <mergeCell ref="DPQ54:DPX54"/>
    <mergeCell ref="DPY54:DQF54"/>
    <mergeCell ref="DQG54:DQN54"/>
    <mergeCell ref="DNM54:DNT54"/>
    <mergeCell ref="DNU54:DOB54"/>
    <mergeCell ref="DOC54:DOJ54"/>
    <mergeCell ref="DOK54:DOR54"/>
    <mergeCell ref="DOS54:DOZ54"/>
    <mergeCell ref="DLY54:DMF54"/>
    <mergeCell ref="DMG54:DMN54"/>
    <mergeCell ref="DMO54:DMV54"/>
    <mergeCell ref="DMW54:DND54"/>
    <mergeCell ref="DNE54:DNL54"/>
    <mergeCell ref="DKK54:DKR54"/>
    <mergeCell ref="DKS54:DKZ54"/>
    <mergeCell ref="DLA54:DLH54"/>
    <mergeCell ref="DLI54:DLP54"/>
    <mergeCell ref="DLQ54:DLX54"/>
    <mergeCell ref="DIW54:DJD54"/>
    <mergeCell ref="DJE54:DJL54"/>
    <mergeCell ref="DJM54:DJT54"/>
    <mergeCell ref="DJU54:DKB54"/>
    <mergeCell ref="DKC54:DKJ54"/>
    <mergeCell ref="DHI54:DHP54"/>
    <mergeCell ref="DHQ54:DHX54"/>
    <mergeCell ref="DHY54:DIF54"/>
    <mergeCell ref="DIG54:DIN54"/>
    <mergeCell ref="DIO54:DIV54"/>
    <mergeCell ref="DFU54:DGB54"/>
    <mergeCell ref="DGC54:DGJ54"/>
    <mergeCell ref="DGK54:DGR54"/>
    <mergeCell ref="DGS54:DGZ54"/>
    <mergeCell ref="DHA54:DHH54"/>
    <mergeCell ref="DEG54:DEN54"/>
    <mergeCell ref="DEO54:DEV54"/>
    <mergeCell ref="DEW54:DFD54"/>
    <mergeCell ref="DFE54:DFL54"/>
    <mergeCell ref="DFM54:DFT54"/>
    <mergeCell ref="DCS54:DCZ54"/>
    <mergeCell ref="DDA54:DDH54"/>
    <mergeCell ref="DDI54:DDP54"/>
    <mergeCell ref="DDQ54:DDX54"/>
    <mergeCell ref="DDY54:DEF54"/>
    <mergeCell ref="DBE54:DBL54"/>
    <mergeCell ref="DBM54:DBT54"/>
    <mergeCell ref="DBU54:DCB54"/>
    <mergeCell ref="DCC54:DCJ54"/>
    <mergeCell ref="DCK54:DCR54"/>
    <mergeCell ref="CZQ54:CZX54"/>
    <mergeCell ref="CZY54:DAF54"/>
    <mergeCell ref="DAG54:DAN54"/>
    <mergeCell ref="DAO54:DAV54"/>
    <mergeCell ref="DAW54:DBD54"/>
    <mergeCell ref="CYC54:CYJ54"/>
    <mergeCell ref="CYK54:CYR54"/>
    <mergeCell ref="CYS54:CYZ54"/>
    <mergeCell ref="CZA54:CZH54"/>
    <mergeCell ref="CZI54:CZP54"/>
    <mergeCell ref="CWO54:CWV54"/>
    <mergeCell ref="CWW54:CXD54"/>
    <mergeCell ref="CXE54:CXL54"/>
    <mergeCell ref="CXM54:CXT54"/>
    <mergeCell ref="CXU54:CYB54"/>
    <mergeCell ref="CVA54:CVH54"/>
    <mergeCell ref="CVI54:CVP54"/>
    <mergeCell ref="CVQ54:CVX54"/>
    <mergeCell ref="CVY54:CWF54"/>
    <mergeCell ref="CWG54:CWN54"/>
    <mergeCell ref="CTM54:CTT54"/>
    <mergeCell ref="CTU54:CUB54"/>
    <mergeCell ref="CUC54:CUJ54"/>
    <mergeCell ref="CUK54:CUR54"/>
    <mergeCell ref="CUS54:CUZ54"/>
    <mergeCell ref="CRY54:CSF54"/>
    <mergeCell ref="CSG54:CSN54"/>
    <mergeCell ref="CSO54:CSV54"/>
    <mergeCell ref="CSW54:CTD54"/>
    <mergeCell ref="CTE54:CTL54"/>
    <mergeCell ref="CQK54:CQR54"/>
    <mergeCell ref="CQS54:CQZ54"/>
    <mergeCell ref="CRA54:CRH54"/>
    <mergeCell ref="CRI54:CRP54"/>
    <mergeCell ref="CRQ54:CRX54"/>
    <mergeCell ref="COW54:CPD54"/>
    <mergeCell ref="CPE54:CPL54"/>
    <mergeCell ref="CPM54:CPT54"/>
    <mergeCell ref="CPU54:CQB54"/>
    <mergeCell ref="CQC54:CQJ54"/>
    <mergeCell ref="CNI54:CNP54"/>
    <mergeCell ref="CNQ54:CNX54"/>
    <mergeCell ref="CNY54:COF54"/>
    <mergeCell ref="COG54:CON54"/>
    <mergeCell ref="COO54:COV54"/>
    <mergeCell ref="CLU54:CMB54"/>
    <mergeCell ref="CMC54:CMJ54"/>
    <mergeCell ref="CMK54:CMR54"/>
    <mergeCell ref="CMS54:CMZ54"/>
    <mergeCell ref="CNA54:CNH54"/>
    <mergeCell ref="CKG54:CKN54"/>
    <mergeCell ref="CKO54:CKV54"/>
    <mergeCell ref="CKW54:CLD54"/>
    <mergeCell ref="CLE54:CLL54"/>
    <mergeCell ref="CLM54:CLT54"/>
    <mergeCell ref="CIS54:CIZ54"/>
    <mergeCell ref="CJA54:CJH54"/>
    <mergeCell ref="CJI54:CJP54"/>
    <mergeCell ref="CJQ54:CJX54"/>
    <mergeCell ref="CJY54:CKF54"/>
    <mergeCell ref="CHE54:CHL54"/>
    <mergeCell ref="CHM54:CHT54"/>
    <mergeCell ref="CHU54:CIB54"/>
    <mergeCell ref="CIC54:CIJ54"/>
    <mergeCell ref="CIK54:CIR54"/>
    <mergeCell ref="CFQ54:CFX54"/>
    <mergeCell ref="CFY54:CGF54"/>
    <mergeCell ref="CGG54:CGN54"/>
    <mergeCell ref="CGO54:CGV54"/>
    <mergeCell ref="CGW54:CHD54"/>
    <mergeCell ref="CEC54:CEJ54"/>
    <mergeCell ref="CEK54:CER54"/>
    <mergeCell ref="CES54:CEZ54"/>
    <mergeCell ref="CFA54:CFH54"/>
    <mergeCell ref="CFI54:CFP54"/>
    <mergeCell ref="CCO54:CCV54"/>
    <mergeCell ref="CCW54:CDD54"/>
    <mergeCell ref="CDE54:CDL54"/>
    <mergeCell ref="CDM54:CDT54"/>
    <mergeCell ref="CDU54:CEB54"/>
    <mergeCell ref="CBA54:CBH54"/>
    <mergeCell ref="CBI54:CBP54"/>
    <mergeCell ref="CBQ54:CBX54"/>
    <mergeCell ref="CBY54:CCF54"/>
    <mergeCell ref="CCG54:CCN54"/>
    <mergeCell ref="BZM54:BZT54"/>
    <mergeCell ref="BZU54:CAB54"/>
    <mergeCell ref="CAC54:CAJ54"/>
    <mergeCell ref="CAK54:CAR54"/>
    <mergeCell ref="CAS54:CAZ54"/>
    <mergeCell ref="BXY54:BYF54"/>
    <mergeCell ref="BYG54:BYN54"/>
    <mergeCell ref="BYO54:BYV54"/>
    <mergeCell ref="BYW54:BZD54"/>
    <mergeCell ref="BZE54:BZL54"/>
    <mergeCell ref="BWK54:BWR54"/>
    <mergeCell ref="BWS54:BWZ54"/>
    <mergeCell ref="BXA54:BXH54"/>
    <mergeCell ref="BXI54:BXP54"/>
    <mergeCell ref="BXQ54:BXX54"/>
    <mergeCell ref="BUW54:BVD54"/>
    <mergeCell ref="BVE54:BVL54"/>
    <mergeCell ref="BVM54:BVT54"/>
    <mergeCell ref="BVU54:BWB54"/>
    <mergeCell ref="BWC54:BWJ54"/>
    <mergeCell ref="BTI54:BTP54"/>
    <mergeCell ref="BTQ54:BTX54"/>
    <mergeCell ref="BTY54:BUF54"/>
    <mergeCell ref="BUG54:BUN54"/>
    <mergeCell ref="BUO54:BUV54"/>
    <mergeCell ref="BRU54:BSB54"/>
    <mergeCell ref="BSC54:BSJ54"/>
    <mergeCell ref="BSK54:BSR54"/>
    <mergeCell ref="BSS54:BSZ54"/>
    <mergeCell ref="BTA54:BTH54"/>
    <mergeCell ref="BQG54:BQN54"/>
    <mergeCell ref="BQO54:BQV54"/>
    <mergeCell ref="BQW54:BRD54"/>
    <mergeCell ref="BRE54:BRL54"/>
    <mergeCell ref="BRM54:BRT54"/>
    <mergeCell ref="BOS54:BOZ54"/>
    <mergeCell ref="BPA54:BPH54"/>
    <mergeCell ref="BPI54:BPP54"/>
    <mergeCell ref="BPQ54:BPX54"/>
    <mergeCell ref="BPY54:BQF54"/>
    <mergeCell ref="BNE54:BNL54"/>
    <mergeCell ref="BNM54:BNT54"/>
    <mergeCell ref="BNU54:BOB54"/>
    <mergeCell ref="BOC54:BOJ54"/>
    <mergeCell ref="BOK54:BOR54"/>
    <mergeCell ref="BLQ54:BLX54"/>
    <mergeCell ref="BLY54:BMF54"/>
    <mergeCell ref="BMG54:BMN54"/>
    <mergeCell ref="BMO54:BMV54"/>
    <mergeCell ref="BMW54:BND54"/>
    <mergeCell ref="BKC54:BKJ54"/>
    <mergeCell ref="BKK54:BKR54"/>
    <mergeCell ref="BKS54:BKZ54"/>
    <mergeCell ref="BLA54:BLH54"/>
    <mergeCell ref="BLI54:BLP54"/>
    <mergeCell ref="BIO54:BIV54"/>
    <mergeCell ref="BIW54:BJD54"/>
    <mergeCell ref="BJE54:BJL54"/>
    <mergeCell ref="BJM54:BJT54"/>
    <mergeCell ref="BJU54:BKB54"/>
    <mergeCell ref="BHA54:BHH54"/>
    <mergeCell ref="BHI54:BHP54"/>
    <mergeCell ref="BHQ54:BHX54"/>
    <mergeCell ref="BHY54:BIF54"/>
    <mergeCell ref="BIG54:BIN54"/>
    <mergeCell ref="BFM54:BFT54"/>
    <mergeCell ref="BFU54:BGB54"/>
    <mergeCell ref="BGC54:BGJ54"/>
    <mergeCell ref="BGK54:BGR54"/>
    <mergeCell ref="BGS54:BGZ54"/>
    <mergeCell ref="BDY54:BEF54"/>
    <mergeCell ref="BEG54:BEN54"/>
    <mergeCell ref="BEO54:BEV54"/>
    <mergeCell ref="BEW54:BFD54"/>
    <mergeCell ref="BFE54:BFL54"/>
    <mergeCell ref="BCK54:BCR54"/>
    <mergeCell ref="BCS54:BCZ54"/>
    <mergeCell ref="BDA54:BDH54"/>
    <mergeCell ref="BDI54:BDP54"/>
    <mergeCell ref="BDQ54:BDX54"/>
    <mergeCell ref="BAW54:BBD54"/>
    <mergeCell ref="BBE54:BBL54"/>
    <mergeCell ref="BBM54:BBT54"/>
    <mergeCell ref="BBU54:BCB54"/>
    <mergeCell ref="BCC54:BCJ54"/>
    <mergeCell ref="AZI54:AZP54"/>
    <mergeCell ref="AZQ54:AZX54"/>
    <mergeCell ref="AZY54:BAF54"/>
    <mergeCell ref="BAG54:BAN54"/>
    <mergeCell ref="BAO54:BAV54"/>
    <mergeCell ref="AXU54:AYB54"/>
    <mergeCell ref="AYC54:AYJ54"/>
    <mergeCell ref="AYK54:AYR54"/>
    <mergeCell ref="AYS54:AYZ54"/>
    <mergeCell ref="AZA54:AZH54"/>
    <mergeCell ref="AWG54:AWN54"/>
    <mergeCell ref="AWO54:AWV54"/>
    <mergeCell ref="AWW54:AXD54"/>
    <mergeCell ref="AXE54:AXL54"/>
    <mergeCell ref="AXM54:AXT54"/>
    <mergeCell ref="AUS54:AUZ54"/>
    <mergeCell ref="AVA54:AVH54"/>
    <mergeCell ref="AVI54:AVP54"/>
    <mergeCell ref="AVQ54:AVX54"/>
    <mergeCell ref="AVY54:AWF54"/>
    <mergeCell ref="ATE54:ATL54"/>
    <mergeCell ref="ATM54:ATT54"/>
    <mergeCell ref="ATU54:AUB54"/>
    <mergeCell ref="AUC54:AUJ54"/>
    <mergeCell ref="AUK54:AUR54"/>
    <mergeCell ref="ARQ54:ARX54"/>
    <mergeCell ref="ARY54:ASF54"/>
    <mergeCell ref="ASG54:ASN54"/>
    <mergeCell ref="ASO54:ASV54"/>
    <mergeCell ref="ASW54:ATD54"/>
    <mergeCell ref="AQC54:AQJ54"/>
    <mergeCell ref="AQK54:AQR54"/>
    <mergeCell ref="AQS54:AQZ54"/>
    <mergeCell ref="ARA54:ARH54"/>
    <mergeCell ref="ARI54:ARP54"/>
    <mergeCell ref="AOO54:AOV54"/>
    <mergeCell ref="AOW54:APD54"/>
    <mergeCell ref="APE54:APL54"/>
    <mergeCell ref="APM54:APT54"/>
    <mergeCell ref="APU54:AQB54"/>
    <mergeCell ref="ANA54:ANH54"/>
    <mergeCell ref="ANI54:ANP54"/>
    <mergeCell ref="ANQ54:ANX54"/>
    <mergeCell ref="ANY54:AOF54"/>
    <mergeCell ref="AOG54:AON54"/>
    <mergeCell ref="ALM54:ALT54"/>
    <mergeCell ref="ALU54:AMB54"/>
    <mergeCell ref="AMC54:AMJ54"/>
    <mergeCell ref="AMK54:AMR54"/>
    <mergeCell ref="AMS54:AMZ54"/>
    <mergeCell ref="AJY54:AKF54"/>
    <mergeCell ref="AKG54:AKN54"/>
    <mergeCell ref="AKO54:AKV54"/>
    <mergeCell ref="AKW54:ALD54"/>
    <mergeCell ref="ALE54:ALL54"/>
    <mergeCell ref="AIK54:AIR54"/>
    <mergeCell ref="AIS54:AIZ54"/>
    <mergeCell ref="AJA54:AJH54"/>
    <mergeCell ref="AJI54:AJP54"/>
    <mergeCell ref="AJQ54:AJX54"/>
    <mergeCell ref="AGW54:AHD54"/>
    <mergeCell ref="AHE54:AHL54"/>
    <mergeCell ref="AHM54:AHT54"/>
    <mergeCell ref="AHU54:AIB54"/>
    <mergeCell ref="AIC54:AIJ54"/>
    <mergeCell ref="AFI54:AFP54"/>
    <mergeCell ref="AFQ54:AFX54"/>
    <mergeCell ref="AFY54:AGF54"/>
    <mergeCell ref="AGG54:AGN54"/>
    <mergeCell ref="AGO54:AGV54"/>
    <mergeCell ref="ADU54:AEB54"/>
    <mergeCell ref="AEC54:AEJ54"/>
    <mergeCell ref="AEK54:AER54"/>
    <mergeCell ref="AES54:AEZ54"/>
    <mergeCell ref="AFA54:AFH54"/>
    <mergeCell ref="ACG54:ACN54"/>
    <mergeCell ref="ACO54:ACV54"/>
    <mergeCell ref="ACW54:ADD54"/>
    <mergeCell ref="ADE54:ADL54"/>
    <mergeCell ref="ADM54:ADT54"/>
    <mergeCell ref="AAS54:AAZ54"/>
    <mergeCell ref="ABA54:ABH54"/>
    <mergeCell ref="ABI54:ABP54"/>
    <mergeCell ref="ABQ54:ABX54"/>
    <mergeCell ref="ABY54:ACF54"/>
    <mergeCell ref="ZE54:ZL54"/>
    <mergeCell ref="ZM54:ZT54"/>
    <mergeCell ref="ZU54:AAB54"/>
    <mergeCell ref="AAC54:AAJ54"/>
    <mergeCell ref="AAK54:AAR54"/>
    <mergeCell ref="XQ54:XX54"/>
    <mergeCell ref="XY54:YF54"/>
    <mergeCell ref="YG54:YN54"/>
    <mergeCell ref="YO54:YV54"/>
    <mergeCell ref="YW54:ZD54"/>
    <mergeCell ref="WC54:WJ54"/>
    <mergeCell ref="WK54:WR54"/>
    <mergeCell ref="WS54:WZ54"/>
    <mergeCell ref="XA54:XH54"/>
    <mergeCell ref="XI54:XP54"/>
    <mergeCell ref="UO54:UV54"/>
    <mergeCell ref="UW54:VD54"/>
    <mergeCell ref="VE54:VL54"/>
    <mergeCell ref="VM54:VT54"/>
    <mergeCell ref="VU54:WB54"/>
    <mergeCell ref="TA54:TH54"/>
    <mergeCell ref="TI54:TP54"/>
    <mergeCell ref="TQ54:TX54"/>
    <mergeCell ref="TY54:UF54"/>
    <mergeCell ref="UG54:UN54"/>
    <mergeCell ref="RM54:RT54"/>
    <mergeCell ref="RU54:SB54"/>
    <mergeCell ref="SC54:SJ54"/>
    <mergeCell ref="SK54:SR54"/>
    <mergeCell ref="SS54:SZ54"/>
    <mergeCell ref="PY54:QF54"/>
    <mergeCell ref="QG54:QN54"/>
    <mergeCell ref="QO54:QV54"/>
    <mergeCell ref="QW54:RD54"/>
    <mergeCell ref="RE54:RL54"/>
    <mergeCell ref="OK54:OR54"/>
    <mergeCell ref="OS54:OZ54"/>
    <mergeCell ref="PA54:PH54"/>
    <mergeCell ref="PI54:PP54"/>
    <mergeCell ref="PQ54:PX54"/>
    <mergeCell ref="MW54:ND54"/>
    <mergeCell ref="NE54:NL54"/>
    <mergeCell ref="NM54:NT54"/>
    <mergeCell ref="NU54:OB54"/>
    <mergeCell ref="OC54:OJ54"/>
    <mergeCell ref="LI54:LP54"/>
    <mergeCell ref="LQ54:LX54"/>
    <mergeCell ref="LY54:MF54"/>
    <mergeCell ref="MG54:MN54"/>
    <mergeCell ref="MO54:MV54"/>
    <mergeCell ref="EG54:EN54"/>
    <mergeCell ref="JU54:KB54"/>
    <mergeCell ref="KC54:KJ54"/>
    <mergeCell ref="KK54:KR54"/>
    <mergeCell ref="KS54:KZ54"/>
    <mergeCell ref="LA54:LH54"/>
    <mergeCell ref="IG54:IN54"/>
    <mergeCell ref="IO54:IV54"/>
    <mergeCell ref="IW54:JD54"/>
    <mergeCell ref="JE54:JL54"/>
    <mergeCell ref="JM54:JT54"/>
    <mergeCell ref="GS54:GZ54"/>
    <mergeCell ref="HA54:HH54"/>
    <mergeCell ref="HI54:HP54"/>
    <mergeCell ref="HQ54:HX54"/>
    <mergeCell ref="HY54:IF54"/>
    <mergeCell ref="FE54:FL54"/>
    <mergeCell ref="FM54:FT54"/>
    <mergeCell ref="FU54:GB54"/>
    <mergeCell ref="GC54:GJ54"/>
    <mergeCell ref="GK54:GR54"/>
    <mergeCell ref="DZ2:EF2"/>
    <mergeCell ref="DE2:DK2"/>
    <mergeCell ref="H6:H8"/>
    <mergeCell ref="A6:B8"/>
    <mergeCell ref="C6:C8"/>
    <mergeCell ref="E7:G7"/>
    <mergeCell ref="D7:D8"/>
    <mergeCell ref="A49:H49"/>
    <mergeCell ref="A50:B50"/>
    <mergeCell ref="A38:B38"/>
    <mergeCell ref="R2:X2"/>
    <mergeCell ref="Y2:AE2"/>
    <mergeCell ref="DS2:DY2"/>
    <mergeCell ref="EO54:EV54"/>
    <mergeCell ref="EW54:FD54"/>
    <mergeCell ref="CC54:CJ54"/>
    <mergeCell ref="CK54:CR54"/>
    <mergeCell ref="CS54:CZ54"/>
    <mergeCell ref="DA54:DH54"/>
    <mergeCell ref="DI54:DP54"/>
    <mergeCell ref="AO54:AV54"/>
    <mergeCell ref="AW54:BD54"/>
    <mergeCell ref="BE54:BL54"/>
    <mergeCell ref="BM54:BT54"/>
    <mergeCell ref="BU54:CB54"/>
    <mergeCell ref="A54:H54"/>
    <mergeCell ref="I54:P54"/>
    <mergeCell ref="Q54:X54"/>
    <mergeCell ref="Y54:AF54"/>
    <mergeCell ref="AG54:AN54"/>
    <mergeCell ref="DQ54:DX54"/>
    <mergeCell ref="DY54:EF54"/>
    <mergeCell ref="A41:H41"/>
    <mergeCell ref="A39:H39"/>
    <mergeCell ref="A10:H10"/>
    <mergeCell ref="A17:H17"/>
    <mergeCell ref="DL2:DR2"/>
    <mergeCell ref="AF2:AL2"/>
    <mergeCell ref="BV2:CB2"/>
    <mergeCell ref="CC2:CI2"/>
    <mergeCell ref="CJ2:CP2"/>
    <mergeCell ref="CQ2:CW2"/>
    <mergeCell ref="A19:B19"/>
    <mergeCell ref="A18:B18"/>
    <mergeCell ref="A26:B26"/>
    <mergeCell ref="A48:B48"/>
    <mergeCell ref="A46:B46"/>
    <mergeCell ref="A42:B42"/>
    <mergeCell ref="BO2:BU2"/>
    <mergeCell ref="AM2:AS2"/>
    <mergeCell ref="AT2:AZ2"/>
    <mergeCell ref="BA2:BG2"/>
    <mergeCell ref="BH2:BN2"/>
    <mergeCell ref="A53:B53"/>
    <mergeCell ref="EU2:FA2"/>
    <mergeCell ref="IO2:IR2"/>
    <mergeCell ref="GY2:HE2"/>
    <mergeCell ref="HF2:HL2"/>
    <mergeCell ref="HM2:HS2"/>
    <mergeCell ref="HT2:HZ2"/>
    <mergeCell ref="IA2:IG2"/>
    <mergeCell ref="IH2:IN2"/>
    <mergeCell ref="FI2:FO2"/>
    <mergeCell ref="FP2:FV2"/>
    <mergeCell ref="FW2:GC2"/>
    <mergeCell ref="GD2:GJ2"/>
    <mergeCell ref="CX2:DD2"/>
    <mergeCell ref="A22:B22"/>
    <mergeCell ref="EG2:EM2"/>
    <mergeCell ref="EN2:ET2"/>
    <mergeCell ref="I2:J2"/>
    <mergeCell ref="K2:Q2"/>
    <mergeCell ref="GK2:GQ2"/>
    <mergeCell ref="GR2:GX2"/>
    <mergeCell ref="FB2:FH2"/>
    <mergeCell ref="A51:H51"/>
    <mergeCell ref="A9:B9"/>
    <mergeCell ref="A2:H2"/>
    <mergeCell ref="A40:B40"/>
    <mergeCell ref="D6:G6"/>
    <mergeCell ref="A4:H4"/>
    <mergeCell ref="A11:B11"/>
    <mergeCell ref="A21:B21"/>
    <mergeCell ref="A36:B36"/>
    <mergeCell ref="A20:B20"/>
  </mergeCells>
  <conditionalFormatting sqref="C50:H50">
    <cfRule type="cellIs" dxfId="1" priority="3" operator="lessThan">
      <formula>0</formula>
    </cfRule>
  </conditionalFormatting>
  <conditionalFormatting sqref="C53:H53">
    <cfRule type="cellIs" dxfId="0" priority="1" operator="lessThan">
      <formula>0</formula>
    </cfRule>
  </conditionalFormatting>
  <dataValidations count="2">
    <dataValidation allowBlank="1" showInputMessage="1" showErrorMessage="1" promptTitle="NB" prompt="From Public / Governemnt sources" sqref="C16"/>
    <dataValidation type="decimal" operator="greaterThan" allowBlank="1" showInputMessage="1" showErrorMessage="1" error="Input only positive Number if Negative input 0" prompt="Input only positive Number if Negative input 0" sqref="C9:H9">
      <formula1>-0.001</formula1>
    </dataValidation>
  </dataValidations>
  <printOptions horizontalCentered="1"/>
  <pageMargins left="0.45" right="0.45" top="0.25" bottom="0.25" header="0.3" footer="0.3"/>
  <pageSetup paperSize="9" scale="66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  <pageSetUpPr fitToPage="1"/>
  </sheetPr>
  <dimension ref="A1:L83"/>
  <sheetViews>
    <sheetView view="pageBreakPreview" zoomScale="110" zoomScaleNormal="100" zoomScaleSheetLayoutView="110" workbookViewId="0">
      <selection sqref="A1:XFD1"/>
    </sheetView>
  </sheetViews>
  <sheetFormatPr defaultRowHeight="12.75" x14ac:dyDescent="0.2"/>
  <cols>
    <col min="1" max="1" width="33.140625" style="26" customWidth="1"/>
    <col min="2" max="2" width="10.7109375" style="1" customWidth="1"/>
    <col min="3" max="3" width="4.85546875" style="288" customWidth="1"/>
    <col min="4" max="4" width="11.140625" style="1" customWidth="1"/>
    <col min="5" max="7" width="8.7109375" style="1" customWidth="1"/>
    <col min="8" max="9" width="11.28515625" style="20" customWidth="1"/>
    <col min="10" max="10" width="10.7109375" style="1" customWidth="1"/>
    <col min="11" max="11" width="18.85546875" style="1" bestFit="1" customWidth="1"/>
    <col min="12" max="12" width="24.5703125" style="1" customWidth="1"/>
    <col min="13" max="260" width="9.140625" style="1"/>
    <col min="261" max="261" width="33.140625" style="1" customWidth="1"/>
    <col min="262" max="262" width="13.85546875" style="1" customWidth="1"/>
    <col min="263" max="264" width="14.7109375" style="1" customWidth="1"/>
    <col min="265" max="516" width="9.140625" style="1"/>
    <col min="517" max="517" width="33.140625" style="1" customWidth="1"/>
    <col min="518" max="518" width="13.85546875" style="1" customWidth="1"/>
    <col min="519" max="520" width="14.7109375" style="1" customWidth="1"/>
    <col min="521" max="772" width="9.140625" style="1"/>
    <col min="773" max="773" width="33.140625" style="1" customWidth="1"/>
    <col min="774" max="774" width="13.85546875" style="1" customWidth="1"/>
    <col min="775" max="776" width="14.7109375" style="1" customWidth="1"/>
    <col min="777" max="1028" width="9.140625" style="1"/>
    <col min="1029" max="1029" width="33.140625" style="1" customWidth="1"/>
    <col min="1030" max="1030" width="13.85546875" style="1" customWidth="1"/>
    <col min="1031" max="1032" width="14.7109375" style="1" customWidth="1"/>
    <col min="1033" max="1284" width="9.140625" style="1"/>
    <col min="1285" max="1285" width="33.140625" style="1" customWidth="1"/>
    <col min="1286" max="1286" width="13.85546875" style="1" customWidth="1"/>
    <col min="1287" max="1288" width="14.7109375" style="1" customWidth="1"/>
    <col min="1289" max="1540" width="9.140625" style="1"/>
    <col min="1541" max="1541" width="33.140625" style="1" customWidth="1"/>
    <col min="1542" max="1542" width="13.85546875" style="1" customWidth="1"/>
    <col min="1543" max="1544" width="14.7109375" style="1" customWidth="1"/>
    <col min="1545" max="1796" width="9.140625" style="1"/>
    <col min="1797" max="1797" width="33.140625" style="1" customWidth="1"/>
    <col min="1798" max="1798" width="13.85546875" style="1" customWidth="1"/>
    <col min="1799" max="1800" width="14.7109375" style="1" customWidth="1"/>
    <col min="1801" max="2052" width="9.140625" style="1"/>
    <col min="2053" max="2053" width="33.140625" style="1" customWidth="1"/>
    <col min="2054" max="2054" width="13.85546875" style="1" customWidth="1"/>
    <col min="2055" max="2056" width="14.7109375" style="1" customWidth="1"/>
    <col min="2057" max="2308" width="9.140625" style="1"/>
    <col min="2309" max="2309" width="33.140625" style="1" customWidth="1"/>
    <col min="2310" max="2310" width="13.85546875" style="1" customWidth="1"/>
    <col min="2311" max="2312" width="14.7109375" style="1" customWidth="1"/>
    <col min="2313" max="2564" width="9.140625" style="1"/>
    <col min="2565" max="2565" width="33.140625" style="1" customWidth="1"/>
    <col min="2566" max="2566" width="13.85546875" style="1" customWidth="1"/>
    <col min="2567" max="2568" width="14.7109375" style="1" customWidth="1"/>
    <col min="2569" max="2820" width="9.140625" style="1"/>
    <col min="2821" max="2821" width="33.140625" style="1" customWidth="1"/>
    <col min="2822" max="2822" width="13.85546875" style="1" customWidth="1"/>
    <col min="2823" max="2824" width="14.7109375" style="1" customWidth="1"/>
    <col min="2825" max="3076" width="9.140625" style="1"/>
    <col min="3077" max="3077" width="33.140625" style="1" customWidth="1"/>
    <col min="3078" max="3078" width="13.85546875" style="1" customWidth="1"/>
    <col min="3079" max="3080" width="14.7109375" style="1" customWidth="1"/>
    <col min="3081" max="3332" width="9.140625" style="1"/>
    <col min="3333" max="3333" width="33.140625" style="1" customWidth="1"/>
    <col min="3334" max="3334" width="13.85546875" style="1" customWidth="1"/>
    <col min="3335" max="3336" width="14.7109375" style="1" customWidth="1"/>
    <col min="3337" max="3588" width="9.140625" style="1"/>
    <col min="3589" max="3589" width="33.140625" style="1" customWidth="1"/>
    <col min="3590" max="3590" width="13.85546875" style="1" customWidth="1"/>
    <col min="3591" max="3592" width="14.7109375" style="1" customWidth="1"/>
    <col min="3593" max="3844" width="9.140625" style="1"/>
    <col min="3845" max="3845" width="33.140625" style="1" customWidth="1"/>
    <col min="3846" max="3846" width="13.85546875" style="1" customWidth="1"/>
    <col min="3847" max="3848" width="14.7109375" style="1" customWidth="1"/>
    <col min="3849" max="4100" width="9.140625" style="1"/>
    <col min="4101" max="4101" width="33.140625" style="1" customWidth="1"/>
    <col min="4102" max="4102" width="13.85546875" style="1" customWidth="1"/>
    <col min="4103" max="4104" width="14.7109375" style="1" customWidth="1"/>
    <col min="4105" max="4356" width="9.140625" style="1"/>
    <col min="4357" max="4357" width="33.140625" style="1" customWidth="1"/>
    <col min="4358" max="4358" width="13.85546875" style="1" customWidth="1"/>
    <col min="4359" max="4360" width="14.7109375" style="1" customWidth="1"/>
    <col min="4361" max="4612" width="9.140625" style="1"/>
    <col min="4613" max="4613" width="33.140625" style="1" customWidth="1"/>
    <col min="4614" max="4614" width="13.85546875" style="1" customWidth="1"/>
    <col min="4615" max="4616" width="14.7109375" style="1" customWidth="1"/>
    <col min="4617" max="4868" width="9.140625" style="1"/>
    <col min="4869" max="4869" width="33.140625" style="1" customWidth="1"/>
    <col min="4870" max="4870" width="13.85546875" style="1" customWidth="1"/>
    <col min="4871" max="4872" width="14.7109375" style="1" customWidth="1"/>
    <col min="4873" max="5124" width="9.140625" style="1"/>
    <col min="5125" max="5125" width="33.140625" style="1" customWidth="1"/>
    <col min="5126" max="5126" width="13.85546875" style="1" customWidth="1"/>
    <col min="5127" max="5128" width="14.7109375" style="1" customWidth="1"/>
    <col min="5129" max="5380" width="9.140625" style="1"/>
    <col min="5381" max="5381" width="33.140625" style="1" customWidth="1"/>
    <col min="5382" max="5382" width="13.85546875" style="1" customWidth="1"/>
    <col min="5383" max="5384" width="14.7109375" style="1" customWidth="1"/>
    <col min="5385" max="5636" width="9.140625" style="1"/>
    <col min="5637" max="5637" width="33.140625" style="1" customWidth="1"/>
    <col min="5638" max="5638" width="13.85546875" style="1" customWidth="1"/>
    <col min="5639" max="5640" width="14.7109375" style="1" customWidth="1"/>
    <col min="5641" max="5892" width="9.140625" style="1"/>
    <col min="5893" max="5893" width="33.140625" style="1" customWidth="1"/>
    <col min="5894" max="5894" width="13.85546875" style="1" customWidth="1"/>
    <col min="5895" max="5896" width="14.7109375" style="1" customWidth="1"/>
    <col min="5897" max="6148" width="9.140625" style="1"/>
    <col min="6149" max="6149" width="33.140625" style="1" customWidth="1"/>
    <col min="6150" max="6150" width="13.85546875" style="1" customWidth="1"/>
    <col min="6151" max="6152" width="14.7109375" style="1" customWidth="1"/>
    <col min="6153" max="6404" width="9.140625" style="1"/>
    <col min="6405" max="6405" width="33.140625" style="1" customWidth="1"/>
    <col min="6406" max="6406" width="13.85546875" style="1" customWidth="1"/>
    <col min="6407" max="6408" width="14.7109375" style="1" customWidth="1"/>
    <col min="6409" max="6660" width="9.140625" style="1"/>
    <col min="6661" max="6661" width="33.140625" style="1" customWidth="1"/>
    <col min="6662" max="6662" width="13.85546875" style="1" customWidth="1"/>
    <col min="6663" max="6664" width="14.7109375" style="1" customWidth="1"/>
    <col min="6665" max="6916" width="9.140625" style="1"/>
    <col min="6917" max="6917" width="33.140625" style="1" customWidth="1"/>
    <col min="6918" max="6918" width="13.85546875" style="1" customWidth="1"/>
    <col min="6919" max="6920" width="14.7109375" style="1" customWidth="1"/>
    <col min="6921" max="7172" width="9.140625" style="1"/>
    <col min="7173" max="7173" width="33.140625" style="1" customWidth="1"/>
    <col min="7174" max="7174" width="13.85546875" style="1" customWidth="1"/>
    <col min="7175" max="7176" width="14.7109375" style="1" customWidth="1"/>
    <col min="7177" max="7428" width="9.140625" style="1"/>
    <col min="7429" max="7429" width="33.140625" style="1" customWidth="1"/>
    <col min="7430" max="7430" width="13.85546875" style="1" customWidth="1"/>
    <col min="7431" max="7432" width="14.7109375" style="1" customWidth="1"/>
    <col min="7433" max="7684" width="9.140625" style="1"/>
    <col min="7685" max="7685" width="33.140625" style="1" customWidth="1"/>
    <col min="7686" max="7686" width="13.85546875" style="1" customWidth="1"/>
    <col min="7687" max="7688" width="14.7109375" style="1" customWidth="1"/>
    <col min="7689" max="7940" width="9.140625" style="1"/>
    <col min="7941" max="7941" width="33.140625" style="1" customWidth="1"/>
    <col min="7942" max="7942" width="13.85546875" style="1" customWidth="1"/>
    <col min="7943" max="7944" width="14.7109375" style="1" customWidth="1"/>
    <col min="7945" max="8196" width="9.140625" style="1"/>
    <col min="8197" max="8197" width="33.140625" style="1" customWidth="1"/>
    <col min="8198" max="8198" width="13.85546875" style="1" customWidth="1"/>
    <col min="8199" max="8200" width="14.7109375" style="1" customWidth="1"/>
    <col min="8201" max="8452" width="9.140625" style="1"/>
    <col min="8453" max="8453" width="33.140625" style="1" customWidth="1"/>
    <col min="8454" max="8454" width="13.85546875" style="1" customWidth="1"/>
    <col min="8455" max="8456" width="14.7109375" style="1" customWidth="1"/>
    <col min="8457" max="8708" width="9.140625" style="1"/>
    <col min="8709" max="8709" width="33.140625" style="1" customWidth="1"/>
    <col min="8710" max="8710" width="13.85546875" style="1" customWidth="1"/>
    <col min="8711" max="8712" width="14.7109375" style="1" customWidth="1"/>
    <col min="8713" max="8964" width="9.140625" style="1"/>
    <col min="8965" max="8965" width="33.140625" style="1" customWidth="1"/>
    <col min="8966" max="8966" width="13.85546875" style="1" customWidth="1"/>
    <col min="8967" max="8968" width="14.7109375" style="1" customWidth="1"/>
    <col min="8969" max="9220" width="9.140625" style="1"/>
    <col min="9221" max="9221" width="33.140625" style="1" customWidth="1"/>
    <col min="9222" max="9222" width="13.85546875" style="1" customWidth="1"/>
    <col min="9223" max="9224" width="14.7109375" style="1" customWidth="1"/>
    <col min="9225" max="9476" width="9.140625" style="1"/>
    <col min="9477" max="9477" width="33.140625" style="1" customWidth="1"/>
    <col min="9478" max="9478" width="13.85546875" style="1" customWidth="1"/>
    <col min="9479" max="9480" width="14.7109375" style="1" customWidth="1"/>
    <col min="9481" max="9732" width="9.140625" style="1"/>
    <col min="9733" max="9733" width="33.140625" style="1" customWidth="1"/>
    <col min="9734" max="9734" width="13.85546875" style="1" customWidth="1"/>
    <col min="9735" max="9736" width="14.7109375" style="1" customWidth="1"/>
    <col min="9737" max="9988" width="9.140625" style="1"/>
    <col min="9989" max="9989" width="33.140625" style="1" customWidth="1"/>
    <col min="9990" max="9990" width="13.85546875" style="1" customWidth="1"/>
    <col min="9991" max="9992" width="14.7109375" style="1" customWidth="1"/>
    <col min="9993" max="10244" width="9.140625" style="1"/>
    <col min="10245" max="10245" width="33.140625" style="1" customWidth="1"/>
    <col min="10246" max="10246" width="13.85546875" style="1" customWidth="1"/>
    <col min="10247" max="10248" width="14.7109375" style="1" customWidth="1"/>
    <col min="10249" max="10500" width="9.140625" style="1"/>
    <col min="10501" max="10501" width="33.140625" style="1" customWidth="1"/>
    <col min="10502" max="10502" width="13.85546875" style="1" customWidth="1"/>
    <col min="10503" max="10504" width="14.7109375" style="1" customWidth="1"/>
    <col min="10505" max="10756" width="9.140625" style="1"/>
    <col min="10757" max="10757" width="33.140625" style="1" customWidth="1"/>
    <col min="10758" max="10758" width="13.85546875" style="1" customWidth="1"/>
    <col min="10759" max="10760" width="14.7109375" style="1" customWidth="1"/>
    <col min="10761" max="11012" width="9.140625" style="1"/>
    <col min="11013" max="11013" width="33.140625" style="1" customWidth="1"/>
    <col min="11014" max="11014" width="13.85546875" style="1" customWidth="1"/>
    <col min="11015" max="11016" width="14.7109375" style="1" customWidth="1"/>
    <col min="11017" max="11268" width="9.140625" style="1"/>
    <col min="11269" max="11269" width="33.140625" style="1" customWidth="1"/>
    <col min="11270" max="11270" width="13.85546875" style="1" customWidth="1"/>
    <col min="11271" max="11272" width="14.7109375" style="1" customWidth="1"/>
    <col min="11273" max="11524" width="9.140625" style="1"/>
    <col min="11525" max="11525" width="33.140625" style="1" customWidth="1"/>
    <col min="11526" max="11526" width="13.85546875" style="1" customWidth="1"/>
    <col min="11527" max="11528" width="14.7109375" style="1" customWidth="1"/>
    <col min="11529" max="11780" width="9.140625" style="1"/>
    <col min="11781" max="11781" width="33.140625" style="1" customWidth="1"/>
    <col min="11782" max="11782" width="13.85546875" style="1" customWidth="1"/>
    <col min="11783" max="11784" width="14.7109375" style="1" customWidth="1"/>
    <col min="11785" max="12036" width="9.140625" style="1"/>
    <col min="12037" max="12037" width="33.140625" style="1" customWidth="1"/>
    <col min="12038" max="12038" width="13.85546875" style="1" customWidth="1"/>
    <col min="12039" max="12040" width="14.7109375" style="1" customWidth="1"/>
    <col min="12041" max="12292" width="9.140625" style="1"/>
    <col min="12293" max="12293" width="33.140625" style="1" customWidth="1"/>
    <col min="12294" max="12294" width="13.85546875" style="1" customWidth="1"/>
    <col min="12295" max="12296" width="14.7109375" style="1" customWidth="1"/>
    <col min="12297" max="12548" width="9.140625" style="1"/>
    <col min="12549" max="12549" width="33.140625" style="1" customWidth="1"/>
    <col min="12550" max="12550" width="13.85546875" style="1" customWidth="1"/>
    <col min="12551" max="12552" width="14.7109375" style="1" customWidth="1"/>
    <col min="12553" max="12804" width="9.140625" style="1"/>
    <col min="12805" max="12805" width="33.140625" style="1" customWidth="1"/>
    <col min="12806" max="12806" width="13.85546875" style="1" customWidth="1"/>
    <col min="12807" max="12808" width="14.7109375" style="1" customWidth="1"/>
    <col min="12809" max="13060" width="9.140625" style="1"/>
    <col min="13061" max="13061" width="33.140625" style="1" customWidth="1"/>
    <col min="13062" max="13062" width="13.85546875" style="1" customWidth="1"/>
    <col min="13063" max="13064" width="14.7109375" style="1" customWidth="1"/>
    <col min="13065" max="13316" width="9.140625" style="1"/>
    <col min="13317" max="13317" width="33.140625" style="1" customWidth="1"/>
    <col min="13318" max="13318" width="13.85546875" style="1" customWidth="1"/>
    <col min="13319" max="13320" width="14.7109375" style="1" customWidth="1"/>
    <col min="13321" max="13572" width="9.140625" style="1"/>
    <col min="13573" max="13573" width="33.140625" style="1" customWidth="1"/>
    <col min="13574" max="13574" width="13.85546875" style="1" customWidth="1"/>
    <col min="13575" max="13576" width="14.7109375" style="1" customWidth="1"/>
    <col min="13577" max="13828" width="9.140625" style="1"/>
    <col min="13829" max="13829" width="33.140625" style="1" customWidth="1"/>
    <col min="13830" max="13830" width="13.85546875" style="1" customWidth="1"/>
    <col min="13831" max="13832" width="14.7109375" style="1" customWidth="1"/>
    <col min="13833" max="14084" width="9.140625" style="1"/>
    <col min="14085" max="14085" width="33.140625" style="1" customWidth="1"/>
    <col min="14086" max="14086" width="13.85546875" style="1" customWidth="1"/>
    <col min="14087" max="14088" width="14.7109375" style="1" customWidth="1"/>
    <col min="14089" max="14340" width="9.140625" style="1"/>
    <col min="14341" max="14341" width="33.140625" style="1" customWidth="1"/>
    <col min="14342" max="14342" width="13.85546875" style="1" customWidth="1"/>
    <col min="14343" max="14344" width="14.7109375" style="1" customWidth="1"/>
    <col min="14345" max="14596" width="9.140625" style="1"/>
    <col min="14597" max="14597" width="33.140625" style="1" customWidth="1"/>
    <col min="14598" max="14598" width="13.85546875" style="1" customWidth="1"/>
    <col min="14599" max="14600" width="14.7109375" style="1" customWidth="1"/>
    <col min="14601" max="14852" width="9.140625" style="1"/>
    <col min="14853" max="14853" width="33.140625" style="1" customWidth="1"/>
    <col min="14854" max="14854" width="13.85546875" style="1" customWidth="1"/>
    <col min="14855" max="14856" width="14.7109375" style="1" customWidth="1"/>
    <col min="14857" max="15108" width="9.140625" style="1"/>
    <col min="15109" max="15109" width="33.140625" style="1" customWidth="1"/>
    <col min="15110" max="15110" width="13.85546875" style="1" customWidth="1"/>
    <col min="15111" max="15112" width="14.7109375" style="1" customWidth="1"/>
    <col min="15113" max="15364" width="9.140625" style="1"/>
    <col min="15365" max="15365" width="33.140625" style="1" customWidth="1"/>
    <col min="15366" max="15366" width="13.85546875" style="1" customWidth="1"/>
    <col min="15367" max="15368" width="14.7109375" style="1" customWidth="1"/>
    <col min="15369" max="15620" width="9.140625" style="1"/>
    <col min="15621" max="15621" width="33.140625" style="1" customWidth="1"/>
    <col min="15622" max="15622" width="13.85546875" style="1" customWidth="1"/>
    <col min="15623" max="15624" width="14.7109375" style="1" customWidth="1"/>
    <col min="15625" max="15876" width="9.140625" style="1"/>
    <col min="15877" max="15877" width="33.140625" style="1" customWidth="1"/>
    <col min="15878" max="15878" width="13.85546875" style="1" customWidth="1"/>
    <col min="15879" max="15880" width="14.7109375" style="1" customWidth="1"/>
    <col min="15881" max="16132" width="9.140625" style="1"/>
    <col min="16133" max="16133" width="33.140625" style="1" customWidth="1"/>
    <col min="16134" max="16134" width="13.85546875" style="1" customWidth="1"/>
    <col min="16135" max="16136" width="14.7109375" style="1" customWidth="1"/>
    <col min="16137" max="16384" width="9.140625" style="1"/>
  </cols>
  <sheetData>
    <row r="1" spans="1:12" ht="18" x14ac:dyDescent="0.25">
      <c r="A1" s="25"/>
      <c r="B1" s="14"/>
      <c r="C1" s="284"/>
      <c r="D1" s="14"/>
      <c r="E1" s="14"/>
      <c r="F1" s="14"/>
      <c r="G1" s="14"/>
      <c r="H1" s="1170" t="s">
        <v>1357</v>
      </c>
      <c r="I1" s="1171"/>
      <c r="J1" s="254"/>
    </row>
    <row r="2" spans="1:12" x14ac:dyDescent="0.2">
      <c r="A2" s="25"/>
      <c r="B2" s="14"/>
      <c r="C2" s="284"/>
      <c r="D2" s="14"/>
      <c r="E2" s="14"/>
      <c r="F2" s="14"/>
      <c r="G2" s="14"/>
      <c r="H2" s="249"/>
      <c r="I2" s="250"/>
    </row>
    <row r="3" spans="1:12" ht="60" customHeight="1" x14ac:dyDescent="0.3">
      <c r="A3" s="1211" t="s">
        <v>1266</v>
      </c>
      <c r="B3" s="1211"/>
      <c r="C3" s="1211"/>
      <c r="D3" s="1211"/>
      <c r="E3" s="1211"/>
      <c r="F3" s="1211"/>
      <c r="G3" s="1211"/>
      <c r="H3" s="1211"/>
      <c r="I3" s="1211"/>
    </row>
    <row r="4" spans="1:12" ht="24.95" customHeight="1" x14ac:dyDescent="0.25">
      <c r="A4" s="258"/>
      <c r="B4" s="259"/>
      <c r="C4" s="285"/>
      <c r="D4" s="259"/>
      <c r="E4" s="259"/>
      <c r="F4" s="259"/>
      <c r="G4" s="259"/>
      <c r="H4" s="259"/>
      <c r="I4" s="259"/>
    </row>
    <row r="5" spans="1:12" ht="18" customHeight="1" x14ac:dyDescent="0.25">
      <c r="A5" s="247" t="s">
        <v>750</v>
      </c>
      <c r="B5" s="256"/>
      <c r="C5" s="286"/>
      <c r="D5" s="256"/>
      <c r="E5" s="256"/>
      <c r="F5" s="256"/>
      <c r="G5" s="256"/>
      <c r="H5" s="256"/>
      <c r="I5" s="256"/>
    </row>
    <row r="6" spans="1:12" ht="15.75" customHeight="1" x14ac:dyDescent="0.25">
      <c r="A6" s="27"/>
      <c r="B6" s="257"/>
      <c r="C6" s="287"/>
      <c r="D6" s="257"/>
      <c r="E6" s="257"/>
      <c r="F6" s="257"/>
      <c r="G6" s="257"/>
      <c r="H6" s="257"/>
      <c r="I6" s="257"/>
    </row>
    <row r="7" spans="1:12" ht="39.75" customHeight="1" x14ac:dyDescent="0.2">
      <c r="A7" s="1213" t="s">
        <v>748</v>
      </c>
      <c r="B7" s="1193" t="s">
        <v>868</v>
      </c>
      <c r="C7" s="1193"/>
      <c r="D7" s="1193"/>
      <c r="E7" s="1167" t="s">
        <v>796</v>
      </c>
      <c r="F7" s="1168"/>
      <c r="G7" s="1169"/>
      <c r="H7" s="1193" t="s">
        <v>751</v>
      </c>
      <c r="I7" s="1193"/>
      <c r="J7" s="248"/>
    </row>
    <row r="8" spans="1:12" ht="24" customHeight="1" x14ac:dyDescent="0.2">
      <c r="A8" s="1213"/>
      <c r="B8" s="1216" t="s">
        <v>867</v>
      </c>
      <c r="C8" s="1214" t="s">
        <v>863</v>
      </c>
      <c r="D8" s="1215"/>
      <c r="E8" s="1218" t="s">
        <v>749</v>
      </c>
      <c r="F8" s="1219" t="s">
        <v>752</v>
      </c>
      <c r="G8" s="1215"/>
      <c r="H8" s="1216" t="s">
        <v>869</v>
      </c>
      <c r="I8" s="1216" t="s">
        <v>800</v>
      </c>
      <c r="J8" s="248"/>
    </row>
    <row r="9" spans="1:12" ht="28.5" customHeight="1" x14ac:dyDescent="0.2">
      <c r="A9" s="1213"/>
      <c r="B9" s="1217"/>
      <c r="C9" s="283" t="s">
        <v>792</v>
      </c>
      <c r="D9" s="251" t="s">
        <v>793</v>
      </c>
      <c r="E9" s="1218"/>
      <c r="F9" s="251" t="s">
        <v>1076</v>
      </c>
      <c r="G9" s="482" t="s">
        <v>1077</v>
      </c>
      <c r="H9" s="1217"/>
      <c r="I9" s="1217"/>
      <c r="J9" s="248"/>
      <c r="K9" s="301" t="s">
        <v>801</v>
      </c>
      <c r="L9" s="301" t="s">
        <v>802</v>
      </c>
    </row>
    <row r="10" spans="1:12" ht="20.100000000000001" customHeight="1" x14ac:dyDescent="0.2">
      <c r="A10" s="291"/>
      <c r="B10" s="292"/>
      <c r="C10" s="293"/>
      <c r="D10" s="292"/>
      <c r="E10" s="292"/>
      <c r="F10" s="292"/>
      <c r="G10" s="292"/>
      <c r="H10" s="294"/>
      <c r="I10" s="295"/>
      <c r="K10" s="301" t="s">
        <v>794</v>
      </c>
      <c r="L10" s="301"/>
    </row>
    <row r="11" spans="1:12" ht="20.100000000000001" customHeight="1" x14ac:dyDescent="0.2">
      <c r="A11" s="296"/>
      <c r="B11" s="297"/>
      <c r="C11" s="298"/>
      <c r="D11" s="297"/>
      <c r="E11" s="297"/>
      <c r="F11" s="297"/>
      <c r="G11" s="297"/>
      <c r="H11" s="299"/>
      <c r="I11" s="300"/>
      <c r="K11" s="301" t="s">
        <v>795</v>
      </c>
      <c r="L11" s="301"/>
    </row>
    <row r="12" spans="1:12" ht="20.100000000000001" customHeight="1" x14ac:dyDescent="0.2">
      <c r="A12" s="296"/>
      <c r="B12" s="297"/>
      <c r="C12" s="298"/>
      <c r="D12" s="297"/>
      <c r="E12" s="297"/>
      <c r="F12" s="297"/>
      <c r="G12" s="297"/>
      <c r="H12" s="299"/>
      <c r="I12" s="300"/>
      <c r="K12" s="302" t="s">
        <v>797</v>
      </c>
    </row>
    <row r="13" spans="1:12" ht="20.100000000000001" customHeight="1" x14ac:dyDescent="0.2">
      <c r="A13" s="296"/>
      <c r="B13" s="297"/>
      <c r="C13" s="298"/>
      <c r="D13" s="297"/>
      <c r="E13" s="297"/>
      <c r="F13" s="297"/>
      <c r="G13" s="297"/>
      <c r="H13" s="299"/>
      <c r="I13" s="300"/>
      <c r="K13" s="303" t="s">
        <v>798</v>
      </c>
    </row>
    <row r="14" spans="1:12" ht="20.100000000000001" customHeight="1" x14ac:dyDescent="0.2">
      <c r="A14" s="296"/>
      <c r="B14" s="297"/>
      <c r="C14" s="298"/>
      <c r="D14" s="297"/>
      <c r="E14" s="297"/>
      <c r="F14" s="297"/>
      <c r="G14" s="297"/>
      <c r="H14" s="299"/>
      <c r="I14" s="300"/>
      <c r="K14" s="303" t="s">
        <v>799</v>
      </c>
    </row>
    <row r="15" spans="1:12" ht="20.100000000000001" customHeight="1" x14ac:dyDescent="0.2">
      <c r="A15" s="296"/>
      <c r="B15" s="297"/>
      <c r="C15" s="298"/>
      <c r="D15" s="297"/>
      <c r="E15" s="297"/>
      <c r="F15" s="297"/>
      <c r="G15" s="297"/>
      <c r="H15" s="299"/>
      <c r="I15" s="300"/>
    </row>
    <row r="16" spans="1:12" ht="20.100000000000001" customHeight="1" x14ac:dyDescent="0.2">
      <c r="A16" s="296"/>
      <c r="B16" s="297"/>
      <c r="C16" s="298"/>
      <c r="D16" s="297"/>
      <c r="E16" s="297"/>
      <c r="F16" s="297"/>
      <c r="G16" s="297"/>
      <c r="H16" s="299"/>
      <c r="I16" s="300"/>
    </row>
    <row r="17" spans="1:9" ht="20.100000000000001" customHeight="1" x14ac:dyDescent="0.2">
      <c r="A17" s="296"/>
      <c r="B17" s="297"/>
      <c r="C17" s="298"/>
      <c r="D17" s="297"/>
      <c r="E17" s="297"/>
      <c r="F17" s="297"/>
      <c r="G17" s="297"/>
      <c r="H17" s="299"/>
      <c r="I17" s="300"/>
    </row>
    <row r="18" spans="1:9" ht="20.100000000000001" customHeight="1" x14ac:dyDescent="0.2">
      <c r="A18" s="296"/>
      <c r="B18" s="297"/>
      <c r="C18" s="298"/>
      <c r="D18" s="297"/>
      <c r="E18" s="297"/>
      <c r="F18" s="297"/>
      <c r="G18" s="297"/>
      <c r="H18" s="299"/>
      <c r="I18" s="300"/>
    </row>
    <row r="19" spans="1:9" ht="20.100000000000001" customHeight="1" x14ac:dyDescent="0.2">
      <c r="A19" s="296"/>
      <c r="B19" s="297"/>
      <c r="C19" s="298"/>
      <c r="D19" s="297"/>
      <c r="E19" s="297"/>
      <c r="F19" s="297"/>
      <c r="G19" s="297"/>
      <c r="H19" s="299"/>
      <c r="I19" s="300"/>
    </row>
    <row r="20" spans="1:9" ht="20.100000000000001" customHeight="1" x14ac:dyDescent="0.2">
      <c r="A20" s="296"/>
      <c r="B20" s="297"/>
      <c r="C20" s="298"/>
      <c r="D20" s="297"/>
      <c r="E20" s="297"/>
      <c r="F20" s="297"/>
      <c r="G20" s="297"/>
      <c r="H20" s="299"/>
      <c r="I20" s="300"/>
    </row>
    <row r="21" spans="1:9" ht="20.100000000000001" customHeight="1" x14ac:dyDescent="0.2">
      <c r="A21" s="296"/>
      <c r="B21" s="297"/>
      <c r="C21" s="298"/>
      <c r="D21" s="297"/>
      <c r="E21" s="297"/>
      <c r="F21" s="297"/>
      <c r="G21" s="297"/>
      <c r="H21" s="299"/>
      <c r="I21" s="300"/>
    </row>
    <row r="22" spans="1:9" ht="20.100000000000001" customHeight="1" x14ac:dyDescent="0.2">
      <c r="A22" s="296"/>
      <c r="B22" s="297"/>
      <c r="C22" s="298"/>
      <c r="D22" s="297"/>
      <c r="E22" s="297"/>
      <c r="F22" s="297"/>
      <c r="G22" s="297"/>
      <c r="H22" s="299"/>
      <c r="I22" s="300"/>
    </row>
    <row r="23" spans="1:9" ht="20.100000000000001" customHeight="1" x14ac:dyDescent="0.2">
      <c r="A23" s="296"/>
      <c r="B23" s="297"/>
      <c r="C23" s="298"/>
      <c r="D23" s="297"/>
      <c r="E23" s="297"/>
      <c r="F23" s="297"/>
      <c r="G23" s="297"/>
      <c r="H23" s="299"/>
      <c r="I23" s="300"/>
    </row>
    <row r="24" spans="1:9" ht="20.100000000000001" customHeight="1" x14ac:dyDescent="0.2">
      <c r="A24" s="296"/>
      <c r="B24" s="297"/>
      <c r="C24" s="298"/>
      <c r="D24" s="297"/>
      <c r="E24" s="297"/>
      <c r="F24" s="297"/>
      <c r="G24" s="297"/>
      <c r="H24" s="299"/>
      <c r="I24" s="300"/>
    </row>
    <row r="25" spans="1:9" ht="20.100000000000001" customHeight="1" x14ac:dyDescent="0.2">
      <c r="A25" s="296"/>
      <c r="B25" s="297"/>
      <c r="C25" s="298"/>
      <c r="D25" s="297"/>
      <c r="E25" s="297"/>
      <c r="F25" s="297"/>
      <c r="G25" s="297"/>
      <c r="H25" s="299"/>
      <c r="I25" s="300"/>
    </row>
    <row r="26" spans="1:9" ht="20.100000000000001" customHeight="1" x14ac:dyDescent="0.2">
      <c r="A26" s="296"/>
      <c r="B26" s="297"/>
      <c r="C26" s="298"/>
      <c r="D26" s="297"/>
      <c r="E26" s="297"/>
      <c r="F26" s="297"/>
      <c r="G26" s="297"/>
      <c r="H26" s="299"/>
      <c r="I26" s="300"/>
    </row>
    <row r="27" spans="1:9" ht="20.100000000000001" customHeight="1" x14ac:dyDescent="0.2">
      <c r="A27" s="296"/>
      <c r="B27" s="297"/>
      <c r="C27" s="298"/>
      <c r="D27" s="297"/>
      <c r="E27" s="297"/>
      <c r="F27" s="297"/>
      <c r="G27" s="297"/>
      <c r="H27" s="299"/>
      <c r="I27" s="300"/>
    </row>
    <row r="28" spans="1:9" ht="20.100000000000001" customHeight="1" x14ac:dyDescent="0.2">
      <c r="A28" s="296"/>
      <c r="B28" s="297"/>
      <c r="C28" s="298"/>
      <c r="D28" s="297"/>
      <c r="E28" s="297"/>
      <c r="F28" s="297"/>
      <c r="G28" s="297"/>
      <c r="H28" s="299"/>
      <c r="I28" s="300"/>
    </row>
    <row r="29" spans="1:9" ht="20.100000000000001" customHeight="1" x14ac:dyDescent="0.2">
      <c r="A29" s="296"/>
      <c r="B29" s="297"/>
      <c r="C29" s="298"/>
      <c r="D29" s="297"/>
      <c r="E29" s="297"/>
      <c r="F29" s="297"/>
      <c r="G29" s="297"/>
      <c r="H29" s="299"/>
      <c r="I29" s="300"/>
    </row>
    <row r="30" spans="1:9" ht="20.100000000000001" customHeight="1" x14ac:dyDescent="0.2">
      <c r="A30" s="296"/>
      <c r="B30" s="297"/>
      <c r="C30" s="298"/>
      <c r="D30" s="297"/>
      <c r="E30" s="297"/>
      <c r="F30" s="297"/>
      <c r="G30" s="297"/>
      <c r="H30" s="299"/>
      <c r="I30" s="300"/>
    </row>
    <row r="31" spans="1:9" ht="20.100000000000001" customHeight="1" x14ac:dyDescent="0.2">
      <c r="A31" s="296"/>
      <c r="B31" s="297"/>
      <c r="C31" s="298"/>
      <c r="D31" s="297"/>
      <c r="E31" s="297"/>
      <c r="F31" s="297"/>
      <c r="G31" s="297"/>
      <c r="H31" s="299"/>
      <c r="I31" s="300"/>
    </row>
    <row r="32" spans="1:9" ht="20.100000000000001" customHeight="1" x14ac:dyDescent="0.2">
      <c r="A32" s="296"/>
      <c r="B32" s="297"/>
      <c r="C32" s="298"/>
      <c r="D32" s="297"/>
      <c r="E32" s="297"/>
      <c r="F32" s="297"/>
      <c r="G32" s="297"/>
      <c r="H32" s="299"/>
      <c r="I32" s="300"/>
    </row>
    <row r="33" spans="1:9" ht="20.100000000000001" customHeight="1" x14ac:dyDescent="0.2">
      <c r="A33" s="296"/>
      <c r="B33" s="297"/>
      <c r="C33" s="298"/>
      <c r="D33" s="297"/>
      <c r="E33" s="297"/>
      <c r="F33" s="297"/>
      <c r="G33" s="297"/>
      <c r="H33" s="299"/>
      <c r="I33" s="300"/>
    </row>
    <row r="34" spans="1:9" ht="20.100000000000001" customHeight="1" x14ac:dyDescent="0.2">
      <c r="A34" s="296"/>
      <c r="B34" s="297"/>
      <c r="C34" s="298"/>
      <c r="D34" s="297"/>
      <c r="E34" s="297"/>
      <c r="F34" s="297"/>
      <c r="G34" s="297"/>
      <c r="H34" s="299"/>
      <c r="I34" s="300"/>
    </row>
    <row r="35" spans="1:9" ht="20.100000000000001" customHeight="1" x14ac:dyDescent="0.2">
      <c r="A35" s="296"/>
      <c r="B35" s="297"/>
      <c r="C35" s="298"/>
      <c r="D35" s="297"/>
      <c r="E35" s="297"/>
      <c r="F35" s="297"/>
      <c r="G35" s="297"/>
      <c r="H35" s="299"/>
      <c r="I35" s="300"/>
    </row>
    <row r="36" spans="1:9" ht="20.100000000000001" customHeight="1" x14ac:dyDescent="0.2">
      <c r="A36" s="296"/>
      <c r="B36" s="297"/>
      <c r="C36" s="298"/>
      <c r="D36" s="297"/>
      <c r="E36" s="297"/>
      <c r="F36" s="297"/>
      <c r="G36" s="297"/>
      <c r="H36" s="299"/>
      <c r="I36" s="300"/>
    </row>
    <row r="37" spans="1:9" ht="20.100000000000001" customHeight="1" x14ac:dyDescent="0.2">
      <c r="A37" s="358"/>
      <c r="B37" s="359"/>
      <c r="C37" s="360"/>
      <c r="D37" s="359"/>
      <c r="E37" s="359"/>
      <c r="F37" s="359"/>
      <c r="G37" s="359"/>
      <c r="H37" s="361"/>
      <c r="I37" s="362"/>
    </row>
    <row r="38" spans="1:9" ht="21.75" customHeight="1" x14ac:dyDescent="0.2">
      <c r="A38" s="363" t="s">
        <v>271</v>
      </c>
      <c r="B38" s="364">
        <f>SUM(B10:B37)</f>
        <v>0</v>
      </c>
      <c r="C38" s="365"/>
      <c r="D38" s="364">
        <f>SUM(D10:D37)</f>
        <v>0</v>
      </c>
      <c r="E38" s="364">
        <f t="shared" ref="E38:I38" si="0">SUM(E10:E37)</f>
        <v>0</v>
      </c>
      <c r="F38" s="364"/>
      <c r="G38" s="364">
        <f t="shared" si="0"/>
        <v>0</v>
      </c>
      <c r="H38" s="364">
        <f t="shared" si="0"/>
        <v>0</v>
      </c>
      <c r="I38" s="366">
        <f t="shared" si="0"/>
        <v>0</v>
      </c>
    </row>
    <row r="39" spans="1:9" ht="20.100000000000001" customHeight="1" x14ac:dyDescent="0.2"/>
    <row r="40" spans="1:9" ht="20.100000000000001" customHeight="1" x14ac:dyDescent="0.2"/>
    <row r="41" spans="1:9" ht="20.100000000000001" customHeight="1" x14ac:dyDescent="0.2"/>
    <row r="42" spans="1:9" ht="15" customHeight="1" x14ac:dyDescent="0.2">
      <c r="A42" s="260" t="s">
        <v>767</v>
      </c>
      <c r="G42" s="1212" t="s">
        <v>753</v>
      </c>
      <c r="H42" s="1212"/>
      <c r="I42" s="1212"/>
    </row>
    <row r="45" spans="1:9" x14ac:dyDescent="0.2">
      <c r="C45" s="522"/>
    </row>
    <row r="83" spans="5:6" x14ac:dyDescent="0.2">
      <c r="E83" s="124"/>
      <c r="F83" s="124"/>
    </row>
  </sheetData>
  <mergeCells count="13">
    <mergeCell ref="H1:I1"/>
    <mergeCell ref="A3:I3"/>
    <mergeCell ref="G42:I42"/>
    <mergeCell ref="B7:D7"/>
    <mergeCell ref="H7:I7"/>
    <mergeCell ref="E7:G7"/>
    <mergeCell ref="A7:A9"/>
    <mergeCell ref="C8:D8"/>
    <mergeCell ref="B8:B9"/>
    <mergeCell ref="E8:E9"/>
    <mergeCell ref="H8:H9"/>
    <mergeCell ref="I8:I9"/>
    <mergeCell ref="F8:G8"/>
  </mergeCells>
  <dataValidations count="2">
    <dataValidation type="list" allowBlank="1" showInputMessage="1" showErrorMessage="1" sqref="C10:C37">
      <formula1>$K$12:$K$14</formula1>
    </dataValidation>
    <dataValidation type="list" allowBlank="1" showInputMessage="1" showErrorMessage="1" sqref="J10">
      <formula1>#REF!</formula1>
    </dataValidation>
  </dataValidations>
  <printOptions horizontalCentered="1"/>
  <pageMargins left="0.25" right="0.25" top="0.5" bottom="0.5" header="0.5" footer="0.5"/>
  <pageSetup paperSize="9" scale="88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J66"/>
  <sheetViews>
    <sheetView zoomScaleNormal="100" zoomScaleSheetLayoutView="100" workbookViewId="0">
      <selection activeCell="A2" sqref="A2:F2"/>
    </sheetView>
  </sheetViews>
  <sheetFormatPr defaultRowHeight="15" x14ac:dyDescent="0.25"/>
  <cols>
    <col min="1" max="1" width="52" style="511" customWidth="1"/>
    <col min="2" max="6" width="14.7109375" style="511" customWidth="1"/>
    <col min="258" max="258" width="46.7109375" customWidth="1"/>
    <col min="259" max="260" width="22.7109375" customWidth="1"/>
    <col min="514" max="514" width="46.7109375" customWidth="1"/>
    <col min="515" max="516" width="22.7109375" customWidth="1"/>
    <col min="770" max="770" width="46.7109375" customWidth="1"/>
    <col min="771" max="772" width="22.7109375" customWidth="1"/>
    <col min="1026" max="1026" width="46.7109375" customWidth="1"/>
    <col min="1027" max="1028" width="22.7109375" customWidth="1"/>
    <col min="1282" max="1282" width="46.7109375" customWidth="1"/>
    <col min="1283" max="1284" width="22.7109375" customWidth="1"/>
    <col min="1538" max="1538" width="46.7109375" customWidth="1"/>
    <col min="1539" max="1540" width="22.7109375" customWidth="1"/>
    <col min="1794" max="1794" width="46.7109375" customWidth="1"/>
    <col min="1795" max="1796" width="22.7109375" customWidth="1"/>
    <col min="2050" max="2050" width="46.7109375" customWidth="1"/>
    <col min="2051" max="2052" width="22.7109375" customWidth="1"/>
    <col min="2306" max="2306" width="46.7109375" customWidth="1"/>
    <col min="2307" max="2308" width="22.7109375" customWidth="1"/>
    <col min="2562" max="2562" width="46.7109375" customWidth="1"/>
    <col min="2563" max="2564" width="22.7109375" customWidth="1"/>
    <col min="2818" max="2818" width="46.7109375" customWidth="1"/>
    <col min="2819" max="2820" width="22.7109375" customWidth="1"/>
    <col min="3074" max="3074" width="46.7109375" customWidth="1"/>
    <col min="3075" max="3076" width="22.7109375" customWidth="1"/>
    <col min="3330" max="3330" width="46.7109375" customWidth="1"/>
    <col min="3331" max="3332" width="22.7109375" customWidth="1"/>
    <col min="3586" max="3586" width="46.7109375" customWidth="1"/>
    <col min="3587" max="3588" width="22.7109375" customWidth="1"/>
    <col min="3842" max="3842" width="46.7109375" customWidth="1"/>
    <col min="3843" max="3844" width="22.7109375" customWidth="1"/>
    <col min="4098" max="4098" width="46.7109375" customWidth="1"/>
    <col min="4099" max="4100" width="22.7109375" customWidth="1"/>
    <col min="4354" max="4354" width="46.7109375" customWidth="1"/>
    <col min="4355" max="4356" width="22.7109375" customWidth="1"/>
    <col min="4610" max="4610" width="46.7109375" customWidth="1"/>
    <col min="4611" max="4612" width="22.7109375" customWidth="1"/>
    <col min="4866" max="4866" width="46.7109375" customWidth="1"/>
    <col min="4867" max="4868" width="22.7109375" customWidth="1"/>
    <col min="5122" max="5122" width="46.7109375" customWidth="1"/>
    <col min="5123" max="5124" width="22.7109375" customWidth="1"/>
    <col min="5378" max="5378" width="46.7109375" customWidth="1"/>
    <col min="5379" max="5380" width="22.7109375" customWidth="1"/>
    <col min="5634" max="5634" width="46.7109375" customWidth="1"/>
    <col min="5635" max="5636" width="22.7109375" customWidth="1"/>
    <col min="5890" max="5890" width="46.7109375" customWidth="1"/>
    <col min="5891" max="5892" width="22.7109375" customWidth="1"/>
    <col min="6146" max="6146" width="46.7109375" customWidth="1"/>
    <col min="6147" max="6148" width="22.7109375" customWidth="1"/>
    <col min="6402" max="6402" width="46.7109375" customWidth="1"/>
    <col min="6403" max="6404" width="22.7109375" customWidth="1"/>
    <col min="6658" max="6658" width="46.7109375" customWidth="1"/>
    <col min="6659" max="6660" width="22.7109375" customWidth="1"/>
    <col min="6914" max="6914" width="46.7109375" customWidth="1"/>
    <col min="6915" max="6916" width="22.7109375" customWidth="1"/>
    <col min="7170" max="7170" width="46.7109375" customWidth="1"/>
    <col min="7171" max="7172" width="22.7109375" customWidth="1"/>
    <col min="7426" max="7426" width="46.7109375" customWidth="1"/>
    <col min="7427" max="7428" width="22.7109375" customWidth="1"/>
    <col min="7682" max="7682" width="46.7109375" customWidth="1"/>
    <col min="7683" max="7684" width="22.7109375" customWidth="1"/>
    <col min="7938" max="7938" width="46.7109375" customWidth="1"/>
    <col min="7939" max="7940" width="22.7109375" customWidth="1"/>
    <col min="8194" max="8194" width="46.7109375" customWidth="1"/>
    <col min="8195" max="8196" width="22.7109375" customWidth="1"/>
    <col min="8450" max="8450" width="46.7109375" customWidth="1"/>
    <col min="8451" max="8452" width="22.7109375" customWidth="1"/>
    <col min="8706" max="8706" width="46.7109375" customWidth="1"/>
    <col min="8707" max="8708" width="22.7109375" customWidth="1"/>
    <col min="8962" max="8962" width="46.7109375" customWidth="1"/>
    <col min="8963" max="8964" width="22.7109375" customWidth="1"/>
    <col min="9218" max="9218" width="46.7109375" customWidth="1"/>
    <col min="9219" max="9220" width="22.7109375" customWidth="1"/>
    <col min="9474" max="9474" width="46.7109375" customWidth="1"/>
    <col min="9475" max="9476" width="22.7109375" customWidth="1"/>
    <col min="9730" max="9730" width="46.7109375" customWidth="1"/>
    <col min="9731" max="9732" width="22.7109375" customWidth="1"/>
    <col min="9986" max="9986" width="46.7109375" customWidth="1"/>
    <col min="9987" max="9988" width="22.7109375" customWidth="1"/>
    <col min="10242" max="10242" width="46.7109375" customWidth="1"/>
    <col min="10243" max="10244" width="22.7109375" customWidth="1"/>
    <col min="10498" max="10498" width="46.7109375" customWidth="1"/>
    <col min="10499" max="10500" width="22.7109375" customWidth="1"/>
    <col min="10754" max="10754" width="46.7109375" customWidth="1"/>
    <col min="10755" max="10756" width="22.7109375" customWidth="1"/>
    <col min="11010" max="11010" width="46.7109375" customWidth="1"/>
    <col min="11011" max="11012" width="22.7109375" customWidth="1"/>
    <col min="11266" max="11266" width="46.7109375" customWidth="1"/>
    <col min="11267" max="11268" width="22.7109375" customWidth="1"/>
    <col min="11522" max="11522" width="46.7109375" customWidth="1"/>
    <col min="11523" max="11524" width="22.7109375" customWidth="1"/>
    <col min="11778" max="11778" width="46.7109375" customWidth="1"/>
    <col min="11779" max="11780" width="22.7109375" customWidth="1"/>
    <col min="12034" max="12034" width="46.7109375" customWidth="1"/>
    <col min="12035" max="12036" width="22.7109375" customWidth="1"/>
    <col min="12290" max="12290" width="46.7109375" customWidth="1"/>
    <col min="12291" max="12292" width="22.7109375" customWidth="1"/>
    <col min="12546" max="12546" width="46.7109375" customWidth="1"/>
    <col min="12547" max="12548" width="22.7109375" customWidth="1"/>
    <col min="12802" max="12802" width="46.7109375" customWidth="1"/>
    <col min="12803" max="12804" width="22.7109375" customWidth="1"/>
    <col min="13058" max="13058" width="46.7109375" customWidth="1"/>
    <col min="13059" max="13060" width="22.7109375" customWidth="1"/>
    <col min="13314" max="13314" width="46.7109375" customWidth="1"/>
    <col min="13315" max="13316" width="22.7109375" customWidth="1"/>
    <col min="13570" max="13570" width="46.7109375" customWidth="1"/>
    <col min="13571" max="13572" width="22.7109375" customWidth="1"/>
    <col min="13826" max="13826" width="46.7109375" customWidth="1"/>
    <col min="13827" max="13828" width="22.7109375" customWidth="1"/>
    <col min="14082" max="14082" width="46.7109375" customWidth="1"/>
    <col min="14083" max="14084" width="22.7109375" customWidth="1"/>
    <col min="14338" max="14338" width="46.7109375" customWidth="1"/>
    <col min="14339" max="14340" width="22.7109375" customWidth="1"/>
    <col min="14594" max="14594" width="46.7109375" customWidth="1"/>
    <col min="14595" max="14596" width="22.7109375" customWidth="1"/>
    <col min="14850" max="14850" width="46.7109375" customWidth="1"/>
    <col min="14851" max="14852" width="22.7109375" customWidth="1"/>
    <col min="15106" max="15106" width="46.7109375" customWidth="1"/>
    <col min="15107" max="15108" width="22.7109375" customWidth="1"/>
    <col min="15362" max="15362" width="46.7109375" customWidth="1"/>
    <col min="15363" max="15364" width="22.7109375" customWidth="1"/>
    <col min="15618" max="15618" width="46.7109375" customWidth="1"/>
    <col min="15619" max="15620" width="22.7109375" customWidth="1"/>
    <col min="15874" max="15874" width="46.7109375" customWidth="1"/>
    <col min="15875" max="15876" width="22.7109375" customWidth="1"/>
    <col min="16130" max="16130" width="46.7109375" customWidth="1"/>
    <col min="16131" max="16132" width="22.7109375" customWidth="1"/>
  </cols>
  <sheetData>
    <row r="1" spans="1:10" s="1" customFormat="1" ht="18" x14ac:dyDescent="0.25">
      <c r="A1" s="25"/>
      <c r="B1" s="14"/>
      <c r="C1" s="284"/>
      <c r="D1" s="14"/>
      <c r="E1" s="1170" t="s">
        <v>1121</v>
      </c>
      <c r="F1" s="1171"/>
      <c r="G1" s="14"/>
      <c r="J1" s="254"/>
    </row>
    <row r="2" spans="1:10" ht="46.5" customHeight="1" x14ac:dyDescent="0.25">
      <c r="A2" s="1223" t="s">
        <v>1120</v>
      </c>
      <c r="B2" s="1224"/>
      <c r="C2" s="1224"/>
      <c r="D2" s="1224"/>
      <c r="E2" s="1224"/>
      <c r="F2" s="1225"/>
    </row>
    <row r="3" spans="1:10" ht="26.25" customHeight="1" x14ac:dyDescent="0.25">
      <c r="A3" s="1226" t="s">
        <v>1195</v>
      </c>
      <c r="B3" s="1226"/>
      <c r="C3" s="1226"/>
      <c r="D3" s="1226"/>
      <c r="E3" s="1226"/>
      <c r="F3" s="1226"/>
    </row>
    <row r="4" spans="1:10" ht="14.25" customHeight="1" x14ac:dyDescent="0.25">
      <c r="A4" s="532"/>
      <c r="B4" s="532"/>
      <c r="C4" s="532"/>
      <c r="D4" s="532"/>
      <c r="E4" s="532"/>
      <c r="F4" s="253" t="s">
        <v>272</v>
      </c>
    </row>
    <row r="5" spans="1:10" ht="17.25" customHeight="1" x14ac:dyDescent="0.25">
      <c r="A5" s="1231" t="s">
        <v>92</v>
      </c>
      <c r="B5" s="1233" t="s">
        <v>1062</v>
      </c>
      <c r="C5" s="1235" t="s">
        <v>1085</v>
      </c>
      <c r="D5" s="1236"/>
      <c r="E5" s="1237"/>
      <c r="F5" s="1233" t="s">
        <v>1172</v>
      </c>
    </row>
    <row r="6" spans="1:10" ht="37.5" customHeight="1" x14ac:dyDescent="0.25">
      <c r="A6" s="1232"/>
      <c r="B6" s="1234"/>
      <c r="C6" s="777" t="s">
        <v>1270</v>
      </c>
      <c r="D6" s="778" t="s">
        <v>1272</v>
      </c>
      <c r="E6" s="778" t="s">
        <v>1215</v>
      </c>
      <c r="F6" s="1234"/>
    </row>
    <row r="7" spans="1:10" ht="24" customHeight="1" x14ac:dyDescent="0.25">
      <c r="A7" s="1227" t="s">
        <v>1194</v>
      </c>
      <c r="B7" s="1228"/>
      <c r="C7" s="1229"/>
      <c r="D7" s="1229"/>
      <c r="E7" s="1229"/>
      <c r="F7" s="1230"/>
    </row>
    <row r="8" spans="1:10" ht="30.75" x14ac:dyDescent="0.25">
      <c r="A8" s="616" t="s">
        <v>1179</v>
      </c>
      <c r="B8" s="623"/>
      <c r="C8" s="610">
        <f>B15</f>
        <v>0</v>
      </c>
      <c r="D8" s="605">
        <f>C15</f>
        <v>0</v>
      </c>
      <c r="E8" s="606">
        <f>B15</f>
        <v>0</v>
      </c>
      <c r="F8" s="626">
        <f>+E15</f>
        <v>0</v>
      </c>
    </row>
    <row r="9" spans="1:10" ht="30" x14ac:dyDescent="0.25">
      <c r="A9" s="617" t="s">
        <v>1180</v>
      </c>
      <c r="B9" s="624">
        <f>B10+B11+B12</f>
        <v>0</v>
      </c>
      <c r="C9" s="611">
        <f t="shared" ref="C9:F9" si="0">C10+C11+C12</f>
        <v>0</v>
      </c>
      <c r="D9" s="599">
        <f t="shared" si="0"/>
        <v>0</v>
      </c>
      <c r="E9" s="600">
        <f t="shared" si="0"/>
        <v>0</v>
      </c>
      <c r="F9" s="609">
        <f t="shared" si="0"/>
        <v>0</v>
      </c>
    </row>
    <row r="10" spans="1:10" ht="30" x14ac:dyDescent="0.25">
      <c r="A10" s="618" t="s">
        <v>1181</v>
      </c>
      <c r="B10" s="624"/>
      <c r="C10" s="611"/>
      <c r="D10" s="599"/>
      <c r="E10" s="600"/>
      <c r="F10" s="609"/>
    </row>
    <row r="11" spans="1:10" ht="30" x14ac:dyDescent="0.25">
      <c r="A11" s="618" t="s">
        <v>1182</v>
      </c>
      <c r="B11" s="624"/>
      <c r="C11" s="611"/>
      <c r="D11" s="599"/>
      <c r="E11" s="600"/>
      <c r="F11" s="609"/>
    </row>
    <row r="12" spans="1:10" x14ac:dyDescent="0.25">
      <c r="A12" s="618" t="s">
        <v>1183</v>
      </c>
      <c r="B12" s="624"/>
      <c r="C12" s="611"/>
      <c r="D12" s="599"/>
      <c r="E12" s="600"/>
      <c r="F12" s="609"/>
    </row>
    <row r="13" spans="1:10" x14ac:dyDescent="0.25">
      <c r="A13" s="638" t="s">
        <v>1218</v>
      </c>
      <c r="B13" s="624">
        <f>B14</f>
        <v>0</v>
      </c>
      <c r="C13" s="611">
        <f t="shared" ref="C13:F13" si="1">C14</f>
        <v>0</v>
      </c>
      <c r="D13" s="599">
        <f t="shared" si="1"/>
        <v>0</v>
      </c>
      <c r="E13" s="600">
        <f t="shared" si="1"/>
        <v>0</v>
      </c>
      <c r="F13" s="609">
        <f t="shared" si="1"/>
        <v>0</v>
      </c>
    </row>
    <row r="14" spans="1:10" x14ac:dyDescent="0.25">
      <c r="A14" s="618" t="s">
        <v>1184</v>
      </c>
      <c r="B14" s="624"/>
      <c r="C14" s="611"/>
      <c r="D14" s="599"/>
      <c r="E14" s="600"/>
      <c r="F14" s="609"/>
    </row>
    <row r="15" spans="1:10" ht="30.75" x14ac:dyDescent="0.25">
      <c r="A15" s="619" t="s">
        <v>1185</v>
      </c>
      <c r="B15" s="625">
        <f>B8+B9-B13</f>
        <v>0</v>
      </c>
      <c r="C15" s="612">
        <f t="shared" ref="C15:F15" si="2">C8+C9-C13</f>
        <v>0</v>
      </c>
      <c r="D15" s="607">
        <f t="shared" ref="D15" si="3">D8+D9-D13</f>
        <v>0</v>
      </c>
      <c r="E15" s="608">
        <f t="shared" si="2"/>
        <v>0</v>
      </c>
      <c r="F15" s="627">
        <f t="shared" si="2"/>
        <v>0</v>
      </c>
    </row>
    <row r="16" spans="1:10" s="779" customFormat="1" ht="24" customHeight="1" x14ac:dyDescent="0.25">
      <c r="A16" s="1227" t="s">
        <v>1186</v>
      </c>
      <c r="B16" s="1228"/>
      <c r="C16" s="1229"/>
      <c r="D16" s="1229"/>
      <c r="E16" s="1229"/>
      <c r="F16" s="1230"/>
    </row>
    <row r="17" spans="1:6" ht="21" customHeight="1" x14ac:dyDescent="0.25">
      <c r="A17" s="620" t="s">
        <v>1208</v>
      </c>
      <c r="B17" s="613"/>
      <c r="C17" s="610"/>
      <c r="D17" s="605"/>
      <c r="E17" s="606"/>
      <c r="F17" s="613"/>
    </row>
    <row r="18" spans="1:6" ht="21" customHeight="1" x14ac:dyDescent="0.25">
      <c r="A18" s="621" t="s">
        <v>1209</v>
      </c>
      <c r="B18" s="614"/>
      <c r="C18" s="611"/>
      <c r="D18" s="599"/>
      <c r="E18" s="600"/>
      <c r="F18" s="614"/>
    </row>
    <row r="19" spans="1:6" ht="21" customHeight="1" x14ac:dyDescent="0.25">
      <c r="A19" s="622" t="s">
        <v>1210</v>
      </c>
      <c r="B19" s="615"/>
      <c r="C19" s="612"/>
      <c r="D19" s="607"/>
      <c r="E19" s="608"/>
      <c r="F19" s="615"/>
    </row>
    <row r="20" spans="1:6" x14ac:dyDescent="0.25">
      <c r="A20" s="639" t="s">
        <v>1162</v>
      </c>
      <c r="B20" s="640"/>
      <c r="C20" s="640"/>
      <c r="D20" s="640"/>
      <c r="E20" s="640"/>
      <c r="F20" s="641"/>
    </row>
    <row r="21" spans="1:6" ht="21" customHeight="1" x14ac:dyDescent="0.25">
      <c r="A21" s="620" t="s">
        <v>1216</v>
      </c>
      <c r="B21" s="1220"/>
      <c r="C21" s="1221"/>
      <c r="D21" s="1221"/>
      <c r="E21" s="1221"/>
      <c r="F21" s="1222"/>
    </row>
    <row r="22" spans="1:6" ht="21" customHeight="1" x14ac:dyDescent="0.25">
      <c r="A22" s="621" t="s">
        <v>1211</v>
      </c>
      <c r="B22" s="1239"/>
      <c r="C22" s="1240"/>
      <c r="D22" s="1240"/>
      <c r="E22" s="1240"/>
      <c r="F22" s="1241"/>
    </row>
    <row r="23" spans="1:6" ht="21" customHeight="1" x14ac:dyDescent="0.25">
      <c r="A23" s="621" t="s">
        <v>1212</v>
      </c>
      <c r="B23" s="1239"/>
      <c r="C23" s="1240"/>
      <c r="D23" s="1240"/>
      <c r="E23" s="1240"/>
      <c r="F23" s="1241"/>
    </row>
    <row r="24" spans="1:6" ht="21" customHeight="1" x14ac:dyDescent="0.25">
      <c r="A24" s="621" t="s">
        <v>1213</v>
      </c>
      <c r="B24" s="1239"/>
      <c r="C24" s="1240"/>
      <c r="D24" s="1240"/>
      <c r="E24" s="1240"/>
      <c r="F24" s="1241"/>
    </row>
    <row r="25" spans="1:6" ht="21" customHeight="1" x14ac:dyDescent="0.25">
      <c r="A25" s="622" t="s">
        <v>1214</v>
      </c>
      <c r="B25" s="1245"/>
      <c r="C25" s="1246"/>
      <c r="D25" s="1246"/>
      <c r="E25" s="1246"/>
      <c r="F25" s="1247"/>
    </row>
    <row r="26" spans="1:6" ht="5.0999999999999996" customHeight="1" x14ac:dyDescent="0.25">
      <c r="A26" s="628"/>
      <c r="B26" s="629"/>
      <c r="C26" s="629"/>
      <c r="D26" s="629"/>
      <c r="E26" s="629"/>
      <c r="F26" s="630"/>
    </row>
    <row r="27" spans="1:6" ht="45.75" customHeight="1" x14ac:dyDescent="0.25">
      <c r="A27" s="1242" t="s">
        <v>1224</v>
      </c>
      <c r="B27" s="1243"/>
      <c r="C27" s="1243"/>
      <c r="D27" s="1243"/>
      <c r="E27" s="1243"/>
      <c r="F27" s="1244"/>
    </row>
    <row r="28" spans="1:6" s="779" customFormat="1" ht="24" customHeight="1" x14ac:dyDescent="0.25">
      <c r="A28" s="1227" t="s">
        <v>1196</v>
      </c>
      <c r="B28" s="1228"/>
      <c r="C28" s="1229"/>
      <c r="D28" s="1229"/>
      <c r="E28" s="1229"/>
      <c r="F28" s="1230"/>
    </row>
    <row r="29" spans="1:6" ht="18" customHeight="1" x14ac:dyDescent="0.25">
      <c r="A29" s="635" t="s">
        <v>1217</v>
      </c>
      <c r="B29" s="613"/>
      <c r="C29" s="610"/>
      <c r="D29" s="605"/>
      <c r="E29" s="606"/>
      <c r="F29" s="613"/>
    </row>
    <row r="30" spans="1:6" ht="30.75" x14ac:dyDescent="0.25">
      <c r="A30" s="636" t="s">
        <v>1179</v>
      </c>
      <c r="B30" s="614"/>
      <c r="C30" s="611"/>
      <c r="D30" s="599"/>
      <c r="E30" s="600"/>
      <c r="F30" s="614"/>
    </row>
    <row r="31" spans="1:6" ht="30" x14ac:dyDescent="0.25">
      <c r="A31" s="617" t="s">
        <v>1187</v>
      </c>
      <c r="B31" s="614"/>
      <c r="C31" s="611"/>
      <c r="D31" s="599"/>
      <c r="E31" s="600"/>
      <c r="F31" s="614"/>
    </row>
    <row r="32" spans="1:6" x14ac:dyDescent="0.25">
      <c r="A32" s="621" t="s">
        <v>1188</v>
      </c>
      <c r="B32" s="614"/>
      <c r="C32" s="611"/>
      <c r="D32" s="599"/>
      <c r="E32" s="600"/>
      <c r="F32" s="614"/>
    </row>
    <row r="33" spans="1:6" x14ac:dyDescent="0.25">
      <c r="A33" s="621" t="s">
        <v>1189</v>
      </c>
      <c r="B33" s="614"/>
      <c r="C33" s="611"/>
      <c r="D33" s="599"/>
      <c r="E33" s="600"/>
      <c r="F33" s="614"/>
    </row>
    <row r="34" spans="1:6" x14ac:dyDescent="0.25">
      <c r="A34" s="617" t="s">
        <v>1190</v>
      </c>
      <c r="B34" s="614"/>
      <c r="C34" s="611"/>
      <c r="D34" s="599"/>
      <c r="E34" s="600"/>
      <c r="F34" s="614"/>
    </row>
    <row r="35" spans="1:6" x14ac:dyDescent="0.25">
      <c r="A35" s="637" t="s">
        <v>1191</v>
      </c>
      <c r="B35" s="614"/>
      <c r="C35" s="611"/>
      <c r="D35" s="599"/>
      <c r="E35" s="600"/>
      <c r="F35" s="614"/>
    </row>
    <row r="36" spans="1:6" x14ac:dyDescent="0.25">
      <c r="A36" s="637" t="s">
        <v>1192</v>
      </c>
      <c r="B36" s="614"/>
      <c r="C36" s="611"/>
      <c r="D36" s="599"/>
      <c r="E36" s="600"/>
      <c r="F36" s="614"/>
    </row>
    <row r="37" spans="1:6" ht="30.75" x14ac:dyDescent="0.25">
      <c r="A37" s="619" t="s">
        <v>1193</v>
      </c>
      <c r="B37" s="615"/>
      <c r="C37" s="612"/>
      <c r="D37" s="607"/>
      <c r="E37" s="608"/>
      <c r="F37" s="615"/>
    </row>
    <row r="38" spans="1:6" ht="6" customHeight="1" x14ac:dyDescent="0.25">
      <c r="A38" s="631"/>
      <c r="B38" s="629"/>
      <c r="C38" s="629"/>
      <c r="D38" s="629"/>
      <c r="E38" s="629"/>
      <c r="F38" s="630"/>
    </row>
    <row r="39" spans="1:6" ht="45.75" customHeight="1" x14ac:dyDescent="0.25">
      <c r="A39" s="1242" t="s">
        <v>1219</v>
      </c>
      <c r="B39" s="1243"/>
      <c r="C39" s="1243"/>
      <c r="D39" s="1243"/>
      <c r="E39" s="1243"/>
      <c r="F39" s="1244"/>
    </row>
    <row r="40" spans="1:6" s="779" customFormat="1" ht="24" customHeight="1" x14ac:dyDescent="0.25">
      <c r="A40" s="1227" t="s">
        <v>1207</v>
      </c>
      <c r="B40" s="1228"/>
      <c r="C40" s="1229"/>
      <c r="D40" s="1229"/>
      <c r="E40" s="1229"/>
      <c r="F40" s="1230"/>
    </row>
    <row r="41" spans="1:6" x14ac:dyDescent="0.25">
      <c r="A41" s="632" t="s">
        <v>1217</v>
      </c>
      <c r="B41" s="605"/>
      <c r="C41" s="605"/>
      <c r="D41" s="605"/>
      <c r="E41" s="605"/>
      <c r="F41" s="606"/>
    </row>
    <row r="42" spans="1:6" ht="31.5" customHeight="1" x14ac:dyDescent="0.25">
      <c r="A42" s="633" t="s">
        <v>1179</v>
      </c>
      <c r="B42" s="599"/>
      <c r="C42" s="599"/>
      <c r="D42" s="599"/>
      <c r="E42" s="599"/>
      <c r="F42" s="600"/>
    </row>
    <row r="43" spans="1:6" ht="30" x14ac:dyDescent="0.25">
      <c r="A43" s="598" t="s">
        <v>1187</v>
      </c>
      <c r="B43" s="599"/>
      <c r="C43" s="599"/>
      <c r="D43" s="599"/>
      <c r="E43" s="599"/>
      <c r="F43" s="600"/>
    </row>
    <row r="44" spans="1:6" x14ac:dyDescent="0.25">
      <c r="A44" s="594" t="s">
        <v>1188</v>
      </c>
      <c r="B44" s="599"/>
      <c r="C44" s="599"/>
      <c r="D44" s="599"/>
      <c r="E44" s="599"/>
      <c r="F44" s="600"/>
    </row>
    <row r="45" spans="1:6" x14ac:dyDescent="0.25">
      <c r="A45" s="594" t="s">
        <v>1189</v>
      </c>
      <c r="B45" s="599"/>
      <c r="C45" s="599"/>
      <c r="D45" s="599"/>
      <c r="E45" s="599"/>
      <c r="F45" s="600"/>
    </row>
    <row r="46" spans="1:6" x14ac:dyDescent="0.25">
      <c r="A46" s="598" t="s">
        <v>1190</v>
      </c>
      <c r="B46" s="599"/>
      <c r="C46" s="599"/>
      <c r="D46" s="599"/>
      <c r="E46" s="599"/>
      <c r="F46" s="600"/>
    </row>
    <row r="47" spans="1:6" x14ac:dyDescent="0.25">
      <c r="A47" s="593" t="s">
        <v>1191</v>
      </c>
      <c r="B47" s="599"/>
      <c r="C47" s="599"/>
      <c r="D47" s="599"/>
      <c r="E47" s="599"/>
      <c r="F47" s="600"/>
    </row>
    <row r="48" spans="1:6" x14ac:dyDescent="0.25">
      <c r="A48" s="593" t="s">
        <v>1192</v>
      </c>
      <c r="B48" s="599"/>
      <c r="C48" s="599"/>
      <c r="D48" s="599"/>
      <c r="E48" s="599"/>
      <c r="F48" s="600"/>
    </row>
    <row r="49" spans="1:6" ht="30.75" x14ac:dyDescent="0.25">
      <c r="A49" s="634" t="s">
        <v>1193</v>
      </c>
      <c r="B49" s="607"/>
      <c r="C49" s="607"/>
      <c r="D49" s="607"/>
      <c r="E49" s="607"/>
      <c r="F49" s="608"/>
    </row>
    <row r="50" spans="1:6" ht="6" customHeight="1" x14ac:dyDescent="0.25">
      <c r="A50" s="631"/>
      <c r="B50" s="629"/>
      <c r="C50" s="629"/>
      <c r="D50" s="629"/>
      <c r="E50" s="629"/>
      <c r="F50" s="630"/>
    </row>
    <row r="51" spans="1:6" ht="13.5" customHeight="1" x14ac:dyDescent="0.25">
      <c r="A51" s="602"/>
      <c r="B51" s="512"/>
      <c r="C51" s="512"/>
      <c r="D51" s="512"/>
      <c r="E51" s="512"/>
      <c r="F51" s="601"/>
    </row>
    <row r="52" spans="1:6" ht="33.75" customHeight="1" x14ac:dyDescent="0.25">
      <c r="A52" s="602"/>
      <c r="B52" s="512"/>
      <c r="C52" s="512"/>
      <c r="D52" s="512"/>
      <c r="E52" s="512"/>
      <c r="F52" s="601"/>
    </row>
    <row r="53" spans="1:6" ht="13.5" customHeight="1" x14ac:dyDescent="0.25">
      <c r="A53" s="602"/>
      <c r="B53" s="512"/>
      <c r="C53" s="512"/>
      <c r="D53" s="512"/>
      <c r="E53" s="512"/>
      <c r="F53" s="601"/>
    </row>
    <row r="54" spans="1:6" ht="15.75" x14ac:dyDescent="0.25">
      <c r="A54" s="603"/>
      <c r="B54" s="604"/>
      <c r="C54" s="604"/>
      <c r="D54" s="604"/>
      <c r="E54" s="1248" t="s">
        <v>746</v>
      </c>
      <c r="F54" s="1249"/>
    </row>
    <row r="55" spans="1:6" ht="15.75" x14ac:dyDescent="0.25">
      <c r="A55" s="1250"/>
      <c r="B55" s="1250"/>
      <c r="C55" s="1250"/>
      <c r="D55" s="1250"/>
      <c r="E55" s="1250"/>
      <c r="F55" s="1250"/>
    </row>
    <row r="56" spans="1:6" x14ac:dyDescent="0.25">
      <c r="A56" s="1238"/>
      <c r="B56" s="1238"/>
      <c r="C56" s="1238"/>
      <c r="D56" s="1238"/>
      <c r="E56" s="1238"/>
      <c r="F56" s="1238"/>
    </row>
    <row r="57" spans="1:6" x14ac:dyDescent="0.25">
      <c r="A57" s="513"/>
      <c r="B57" s="513"/>
      <c r="C57" s="513"/>
      <c r="D57" s="513"/>
      <c r="E57" s="513"/>
      <c r="F57" s="513"/>
    </row>
    <row r="58" spans="1:6" x14ac:dyDescent="0.25">
      <c r="A58" s="513"/>
      <c r="B58" s="513"/>
      <c r="C58" s="513"/>
      <c r="D58" s="513"/>
      <c r="E58" s="513"/>
      <c r="F58" s="513"/>
    </row>
    <row r="59" spans="1:6" x14ac:dyDescent="0.25">
      <c r="A59" s="513"/>
      <c r="B59" s="513"/>
      <c r="C59" s="513"/>
      <c r="D59" s="513"/>
      <c r="E59" s="513"/>
      <c r="F59" s="513"/>
    </row>
    <row r="60" spans="1:6" x14ac:dyDescent="0.25">
      <c r="A60" s="513"/>
      <c r="B60" s="513"/>
      <c r="C60" s="513"/>
      <c r="D60" s="513"/>
      <c r="E60" s="513"/>
      <c r="F60" s="513"/>
    </row>
    <row r="61" spans="1:6" x14ac:dyDescent="0.25">
      <c r="A61" s="514"/>
      <c r="B61" s="515"/>
      <c r="C61" s="515"/>
      <c r="D61" s="515"/>
      <c r="E61" s="521"/>
      <c r="F61" s="515"/>
    </row>
    <row r="62" spans="1:6" x14ac:dyDescent="0.25">
      <c r="A62" s="510"/>
      <c r="B62" s="510"/>
      <c r="C62" s="510"/>
      <c r="D62" s="510"/>
      <c r="E62" s="510"/>
      <c r="F62" s="510"/>
    </row>
    <row r="63" spans="1:6" x14ac:dyDescent="0.25">
      <c r="A63" s="510"/>
      <c r="B63" s="510"/>
      <c r="C63" s="510"/>
      <c r="D63" s="510"/>
      <c r="E63" s="510"/>
      <c r="F63" s="510"/>
    </row>
    <row r="64" spans="1:6" x14ac:dyDescent="0.25">
      <c r="A64" s="510"/>
      <c r="B64" s="510"/>
      <c r="C64" s="510"/>
      <c r="D64" s="510"/>
      <c r="E64" s="510"/>
      <c r="F64" s="510"/>
    </row>
    <row r="65" spans="1:6" x14ac:dyDescent="0.25">
      <c r="A65" s="510"/>
      <c r="B65" s="510"/>
      <c r="C65" s="510"/>
      <c r="D65" s="510"/>
      <c r="E65" s="510"/>
      <c r="F65" s="510"/>
    </row>
    <row r="66" spans="1:6" x14ac:dyDescent="0.25">
      <c r="A66" s="510"/>
      <c r="B66" s="510"/>
      <c r="C66" s="510"/>
      <c r="D66" s="510"/>
      <c r="E66" s="510"/>
      <c r="F66" s="510"/>
    </row>
  </sheetData>
  <mergeCells count="21">
    <mergeCell ref="A56:F56"/>
    <mergeCell ref="B22:F22"/>
    <mergeCell ref="A27:F27"/>
    <mergeCell ref="A28:F28"/>
    <mergeCell ref="A40:F40"/>
    <mergeCell ref="A39:F39"/>
    <mergeCell ref="B23:F23"/>
    <mergeCell ref="B24:F24"/>
    <mergeCell ref="B25:F25"/>
    <mergeCell ref="E54:F54"/>
    <mergeCell ref="A55:F55"/>
    <mergeCell ref="E1:F1"/>
    <mergeCell ref="B21:F21"/>
    <mergeCell ref="A2:F2"/>
    <mergeCell ref="A3:F3"/>
    <mergeCell ref="A7:F7"/>
    <mergeCell ref="A16:F16"/>
    <mergeCell ref="A5:A6"/>
    <mergeCell ref="B5:B6"/>
    <mergeCell ref="C5:E5"/>
    <mergeCell ref="F5:F6"/>
  </mergeCells>
  <printOptions horizontalCentered="1"/>
  <pageMargins left="0.25" right="0.25" top="0.25" bottom="0.25" header="0.5" footer="0.5"/>
  <pageSetup paperSize="9" scale="6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56"/>
  <sheetViews>
    <sheetView view="pageBreakPreview" zoomScaleNormal="100" zoomScaleSheetLayoutView="100" workbookViewId="0">
      <selection activeCell="A2" sqref="A2:I2"/>
    </sheetView>
  </sheetViews>
  <sheetFormatPr defaultRowHeight="12.75" x14ac:dyDescent="0.25"/>
  <cols>
    <col min="1" max="1" width="20.7109375" style="6" customWidth="1"/>
    <col min="2" max="2" width="22.7109375" style="6" customWidth="1"/>
    <col min="3" max="3" width="10.7109375" style="6" customWidth="1"/>
    <col min="4" max="4" width="11.140625" style="6" customWidth="1"/>
    <col min="5" max="6" width="8.5703125" style="6" customWidth="1"/>
    <col min="7" max="7" width="10.7109375" style="63" customWidth="1"/>
    <col min="8" max="8" width="10.140625" style="63" customWidth="1"/>
    <col min="9" max="9" width="10.28515625" style="63" customWidth="1"/>
    <col min="10" max="256" width="9.140625" style="6"/>
    <col min="257" max="257" width="24.28515625" style="6" customWidth="1"/>
    <col min="258" max="258" width="28.28515625" style="6" customWidth="1"/>
    <col min="259" max="259" width="10.7109375" style="6" customWidth="1"/>
    <col min="260" max="260" width="11.140625" style="6" customWidth="1"/>
    <col min="261" max="262" width="8.5703125" style="6" customWidth="1"/>
    <col min="263" max="263" width="10.7109375" style="6" customWidth="1"/>
    <col min="264" max="264" width="10.140625" style="6" customWidth="1"/>
    <col min="265" max="265" width="10.28515625" style="6" customWidth="1"/>
    <col min="266" max="512" width="9.140625" style="6"/>
    <col min="513" max="513" width="24.28515625" style="6" customWidth="1"/>
    <col min="514" max="514" width="28.28515625" style="6" customWidth="1"/>
    <col min="515" max="515" width="10.7109375" style="6" customWidth="1"/>
    <col min="516" max="516" width="11.140625" style="6" customWidth="1"/>
    <col min="517" max="518" width="8.5703125" style="6" customWidth="1"/>
    <col min="519" max="519" width="10.7109375" style="6" customWidth="1"/>
    <col min="520" max="520" width="10.140625" style="6" customWidth="1"/>
    <col min="521" max="521" width="10.28515625" style="6" customWidth="1"/>
    <col min="522" max="768" width="9.140625" style="6"/>
    <col min="769" max="769" width="24.28515625" style="6" customWidth="1"/>
    <col min="770" max="770" width="28.28515625" style="6" customWidth="1"/>
    <col min="771" max="771" width="10.7109375" style="6" customWidth="1"/>
    <col min="772" max="772" width="11.140625" style="6" customWidth="1"/>
    <col min="773" max="774" width="8.5703125" style="6" customWidth="1"/>
    <col min="775" max="775" width="10.7109375" style="6" customWidth="1"/>
    <col min="776" max="776" width="10.140625" style="6" customWidth="1"/>
    <col min="777" max="777" width="10.28515625" style="6" customWidth="1"/>
    <col min="778" max="1024" width="9.140625" style="6"/>
    <col min="1025" max="1025" width="24.28515625" style="6" customWidth="1"/>
    <col min="1026" max="1026" width="28.28515625" style="6" customWidth="1"/>
    <col min="1027" max="1027" width="10.7109375" style="6" customWidth="1"/>
    <col min="1028" max="1028" width="11.140625" style="6" customWidth="1"/>
    <col min="1029" max="1030" width="8.5703125" style="6" customWidth="1"/>
    <col min="1031" max="1031" width="10.7109375" style="6" customWidth="1"/>
    <col min="1032" max="1032" width="10.140625" style="6" customWidth="1"/>
    <col min="1033" max="1033" width="10.28515625" style="6" customWidth="1"/>
    <col min="1034" max="1280" width="9.140625" style="6"/>
    <col min="1281" max="1281" width="24.28515625" style="6" customWidth="1"/>
    <col min="1282" max="1282" width="28.28515625" style="6" customWidth="1"/>
    <col min="1283" max="1283" width="10.7109375" style="6" customWidth="1"/>
    <col min="1284" max="1284" width="11.140625" style="6" customWidth="1"/>
    <col min="1285" max="1286" width="8.5703125" style="6" customWidth="1"/>
    <col min="1287" max="1287" width="10.7109375" style="6" customWidth="1"/>
    <col min="1288" max="1288" width="10.140625" style="6" customWidth="1"/>
    <col min="1289" max="1289" width="10.28515625" style="6" customWidth="1"/>
    <col min="1290" max="1536" width="9.140625" style="6"/>
    <col min="1537" max="1537" width="24.28515625" style="6" customWidth="1"/>
    <col min="1538" max="1538" width="28.28515625" style="6" customWidth="1"/>
    <col min="1539" max="1539" width="10.7109375" style="6" customWidth="1"/>
    <col min="1540" max="1540" width="11.140625" style="6" customWidth="1"/>
    <col min="1541" max="1542" width="8.5703125" style="6" customWidth="1"/>
    <col min="1543" max="1543" width="10.7109375" style="6" customWidth="1"/>
    <col min="1544" max="1544" width="10.140625" style="6" customWidth="1"/>
    <col min="1545" max="1545" width="10.28515625" style="6" customWidth="1"/>
    <col min="1546" max="1792" width="9.140625" style="6"/>
    <col min="1793" max="1793" width="24.28515625" style="6" customWidth="1"/>
    <col min="1794" max="1794" width="28.28515625" style="6" customWidth="1"/>
    <col min="1795" max="1795" width="10.7109375" style="6" customWidth="1"/>
    <col min="1796" max="1796" width="11.140625" style="6" customWidth="1"/>
    <col min="1797" max="1798" width="8.5703125" style="6" customWidth="1"/>
    <col min="1799" max="1799" width="10.7109375" style="6" customWidth="1"/>
    <col min="1800" max="1800" width="10.140625" style="6" customWidth="1"/>
    <col min="1801" max="1801" width="10.28515625" style="6" customWidth="1"/>
    <col min="1802" max="2048" width="9.140625" style="6"/>
    <col min="2049" max="2049" width="24.28515625" style="6" customWidth="1"/>
    <col min="2050" max="2050" width="28.28515625" style="6" customWidth="1"/>
    <col min="2051" max="2051" width="10.7109375" style="6" customWidth="1"/>
    <col min="2052" max="2052" width="11.140625" style="6" customWidth="1"/>
    <col min="2053" max="2054" width="8.5703125" style="6" customWidth="1"/>
    <col min="2055" max="2055" width="10.7109375" style="6" customWidth="1"/>
    <col min="2056" max="2056" width="10.140625" style="6" customWidth="1"/>
    <col min="2057" max="2057" width="10.28515625" style="6" customWidth="1"/>
    <col min="2058" max="2304" width="9.140625" style="6"/>
    <col min="2305" max="2305" width="24.28515625" style="6" customWidth="1"/>
    <col min="2306" max="2306" width="28.28515625" style="6" customWidth="1"/>
    <col min="2307" max="2307" width="10.7109375" style="6" customWidth="1"/>
    <col min="2308" max="2308" width="11.140625" style="6" customWidth="1"/>
    <col min="2309" max="2310" width="8.5703125" style="6" customWidth="1"/>
    <col min="2311" max="2311" width="10.7109375" style="6" customWidth="1"/>
    <col min="2312" max="2312" width="10.140625" style="6" customWidth="1"/>
    <col min="2313" max="2313" width="10.28515625" style="6" customWidth="1"/>
    <col min="2314" max="2560" width="9.140625" style="6"/>
    <col min="2561" max="2561" width="24.28515625" style="6" customWidth="1"/>
    <col min="2562" max="2562" width="28.28515625" style="6" customWidth="1"/>
    <col min="2563" max="2563" width="10.7109375" style="6" customWidth="1"/>
    <col min="2564" max="2564" width="11.140625" style="6" customWidth="1"/>
    <col min="2565" max="2566" width="8.5703125" style="6" customWidth="1"/>
    <col min="2567" max="2567" width="10.7109375" style="6" customWidth="1"/>
    <col min="2568" max="2568" width="10.140625" style="6" customWidth="1"/>
    <col min="2569" max="2569" width="10.28515625" style="6" customWidth="1"/>
    <col min="2570" max="2816" width="9.140625" style="6"/>
    <col min="2817" max="2817" width="24.28515625" style="6" customWidth="1"/>
    <col min="2818" max="2818" width="28.28515625" style="6" customWidth="1"/>
    <col min="2819" max="2819" width="10.7109375" style="6" customWidth="1"/>
    <col min="2820" max="2820" width="11.140625" style="6" customWidth="1"/>
    <col min="2821" max="2822" width="8.5703125" style="6" customWidth="1"/>
    <col min="2823" max="2823" width="10.7109375" style="6" customWidth="1"/>
    <col min="2824" max="2824" width="10.140625" style="6" customWidth="1"/>
    <col min="2825" max="2825" width="10.28515625" style="6" customWidth="1"/>
    <col min="2826" max="3072" width="9.140625" style="6"/>
    <col min="3073" max="3073" width="24.28515625" style="6" customWidth="1"/>
    <col min="3074" max="3074" width="28.28515625" style="6" customWidth="1"/>
    <col min="3075" max="3075" width="10.7109375" style="6" customWidth="1"/>
    <col min="3076" max="3076" width="11.140625" style="6" customWidth="1"/>
    <col min="3077" max="3078" width="8.5703125" style="6" customWidth="1"/>
    <col min="3079" max="3079" width="10.7109375" style="6" customWidth="1"/>
    <col min="3080" max="3080" width="10.140625" style="6" customWidth="1"/>
    <col min="3081" max="3081" width="10.28515625" style="6" customWidth="1"/>
    <col min="3082" max="3328" width="9.140625" style="6"/>
    <col min="3329" max="3329" width="24.28515625" style="6" customWidth="1"/>
    <col min="3330" max="3330" width="28.28515625" style="6" customWidth="1"/>
    <col min="3331" max="3331" width="10.7109375" style="6" customWidth="1"/>
    <col min="3332" max="3332" width="11.140625" style="6" customWidth="1"/>
    <col min="3333" max="3334" width="8.5703125" style="6" customWidth="1"/>
    <col min="3335" max="3335" width="10.7109375" style="6" customWidth="1"/>
    <col min="3336" max="3336" width="10.140625" style="6" customWidth="1"/>
    <col min="3337" max="3337" width="10.28515625" style="6" customWidth="1"/>
    <col min="3338" max="3584" width="9.140625" style="6"/>
    <col min="3585" max="3585" width="24.28515625" style="6" customWidth="1"/>
    <col min="3586" max="3586" width="28.28515625" style="6" customWidth="1"/>
    <col min="3587" max="3587" width="10.7109375" style="6" customWidth="1"/>
    <col min="3588" max="3588" width="11.140625" style="6" customWidth="1"/>
    <col min="3589" max="3590" width="8.5703125" style="6" customWidth="1"/>
    <col min="3591" max="3591" width="10.7109375" style="6" customWidth="1"/>
    <col min="3592" max="3592" width="10.140625" style="6" customWidth="1"/>
    <col min="3593" max="3593" width="10.28515625" style="6" customWidth="1"/>
    <col min="3594" max="3840" width="9.140625" style="6"/>
    <col min="3841" max="3841" width="24.28515625" style="6" customWidth="1"/>
    <col min="3842" max="3842" width="28.28515625" style="6" customWidth="1"/>
    <col min="3843" max="3843" width="10.7109375" style="6" customWidth="1"/>
    <col min="3844" max="3844" width="11.140625" style="6" customWidth="1"/>
    <col min="3845" max="3846" width="8.5703125" style="6" customWidth="1"/>
    <col min="3847" max="3847" width="10.7109375" style="6" customWidth="1"/>
    <col min="3848" max="3848" width="10.140625" style="6" customWidth="1"/>
    <col min="3849" max="3849" width="10.28515625" style="6" customWidth="1"/>
    <col min="3850" max="4096" width="9.140625" style="6"/>
    <col min="4097" max="4097" width="24.28515625" style="6" customWidth="1"/>
    <col min="4098" max="4098" width="28.28515625" style="6" customWidth="1"/>
    <col min="4099" max="4099" width="10.7109375" style="6" customWidth="1"/>
    <col min="4100" max="4100" width="11.140625" style="6" customWidth="1"/>
    <col min="4101" max="4102" width="8.5703125" style="6" customWidth="1"/>
    <col min="4103" max="4103" width="10.7109375" style="6" customWidth="1"/>
    <col min="4104" max="4104" width="10.140625" style="6" customWidth="1"/>
    <col min="4105" max="4105" width="10.28515625" style="6" customWidth="1"/>
    <col min="4106" max="4352" width="9.140625" style="6"/>
    <col min="4353" max="4353" width="24.28515625" style="6" customWidth="1"/>
    <col min="4354" max="4354" width="28.28515625" style="6" customWidth="1"/>
    <col min="4355" max="4355" width="10.7109375" style="6" customWidth="1"/>
    <col min="4356" max="4356" width="11.140625" style="6" customWidth="1"/>
    <col min="4357" max="4358" width="8.5703125" style="6" customWidth="1"/>
    <col min="4359" max="4359" width="10.7109375" style="6" customWidth="1"/>
    <col min="4360" max="4360" width="10.140625" style="6" customWidth="1"/>
    <col min="4361" max="4361" width="10.28515625" style="6" customWidth="1"/>
    <col min="4362" max="4608" width="9.140625" style="6"/>
    <col min="4609" max="4609" width="24.28515625" style="6" customWidth="1"/>
    <col min="4610" max="4610" width="28.28515625" style="6" customWidth="1"/>
    <col min="4611" max="4611" width="10.7109375" style="6" customWidth="1"/>
    <col min="4612" max="4612" width="11.140625" style="6" customWidth="1"/>
    <col min="4613" max="4614" width="8.5703125" style="6" customWidth="1"/>
    <col min="4615" max="4615" width="10.7109375" style="6" customWidth="1"/>
    <col min="4616" max="4616" width="10.140625" style="6" customWidth="1"/>
    <col min="4617" max="4617" width="10.28515625" style="6" customWidth="1"/>
    <col min="4618" max="4864" width="9.140625" style="6"/>
    <col min="4865" max="4865" width="24.28515625" style="6" customWidth="1"/>
    <col min="4866" max="4866" width="28.28515625" style="6" customWidth="1"/>
    <col min="4867" max="4867" width="10.7109375" style="6" customWidth="1"/>
    <col min="4868" max="4868" width="11.140625" style="6" customWidth="1"/>
    <col min="4869" max="4870" width="8.5703125" style="6" customWidth="1"/>
    <col min="4871" max="4871" width="10.7109375" style="6" customWidth="1"/>
    <col min="4872" max="4872" width="10.140625" style="6" customWidth="1"/>
    <col min="4873" max="4873" width="10.28515625" style="6" customWidth="1"/>
    <col min="4874" max="5120" width="9.140625" style="6"/>
    <col min="5121" max="5121" width="24.28515625" style="6" customWidth="1"/>
    <col min="5122" max="5122" width="28.28515625" style="6" customWidth="1"/>
    <col min="5123" max="5123" width="10.7109375" style="6" customWidth="1"/>
    <col min="5124" max="5124" width="11.140625" style="6" customWidth="1"/>
    <col min="5125" max="5126" width="8.5703125" style="6" customWidth="1"/>
    <col min="5127" max="5127" width="10.7109375" style="6" customWidth="1"/>
    <col min="5128" max="5128" width="10.140625" style="6" customWidth="1"/>
    <col min="5129" max="5129" width="10.28515625" style="6" customWidth="1"/>
    <col min="5130" max="5376" width="9.140625" style="6"/>
    <col min="5377" max="5377" width="24.28515625" style="6" customWidth="1"/>
    <col min="5378" max="5378" width="28.28515625" style="6" customWidth="1"/>
    <col min="5379" max="5379" width="10.7109375" style="6" customWidth="1"/>
    <col min="5380" max="5380" width="11.140625" style="6" customWidth="1"/>
    <col min="5381" max="5382" width="8.5703125" style="6" customWidth="1"/>
    <col min="5383" max="5383" width="10.7109375" style="6" customWidth="1"/>
    <col min="5384" max="5384" width="10.140625" style="6" customWidth="1"/>
    <col min="5385" max="5385" width="10.28515625" style="6" customWidth="1"/>
    <col min="5386" max="5632" width="9.140625" style="6"/>
    <col min="5633" max="5633" width="24.28515625" style="6" customWidth="1"/>
    <col min="5634" max="5634" width="28.28515625" style="6" customWidth="1"/>
    <col min="5635" max="5635" width="10.7109375" style="6" customWidth="1"/>
    <col min="5636" max="5636" width="11.140625" style="6" customWidth="1"/>
    <col min="5637" max="5638" width="8.5703125" style="6" customWidth="1"/>
    <col min="5639" max="5639" width="10.7109375" style="6" customWidth="1"/>
    <col min="5640" max="5640" width="10.140625" style="6" customWidth="1"/>
    <col min="5641" max="5641" width="10.28515625" style="6" customWidth="1"/>
    <col min="5642" max="5888" width="9.140625" style="6"/>
    <col min="5889" max="5889" width="24.28515625" style="6" customWidth="1"/>
    <col min="5890" max="5890" width="28.28515625" style="6" customWidth="1"/>
    <col min="5891" max="5891" width="10.7109375" style="6" customWidth="1"/>
    <col min="5892" max="5892" width="11.140625" style="6" customWidth="1"/>
    <col min="5893" max="5894" width="8.5703125" style="6" customWidth="1"/>
    <col min="5895" max="5895" width="10.7109375" style="6" customWidth="1"/>
    <col min="5896" max="5896" width="10.140625" style="6" customWidth="1"/>
    <col min="5897" max="5897" width="10.28515625" style="6" customWidth="1"/>
    <col min="5898" max="6144" width="9.140625" style="6"/>
    <col min="6145" max="6145" width="24.28515625" style="6" customWidth="1"/>
    <col min="6146" max="6146" width="28.28515625" style="6" customWidth="1"/>
    <col min="6147" max="6147" width="10.7109375" style="6" customWidth="1"/>
    <col min="6148" max="6148" width="11.140625" style="6" customWidth="1"/>
    <col min="6149" max="6150" width="8.5703125" style="6" customWidth="1"/>
    <col min="6151" max="6151" width="10.7109375" style="6" customWidth="1"/>
    <col min="6152" max="6152" width="10.140625" style="6" customWidth="1"/>
    <col min="6153" max="6153" width="10.28515625" style="6" customWidth="1"/>
    <col min="6154" max="6400" width="9.140625" style="6"/>
    <col min="6401" max="6401" width="24.28515625" style="6" customWidth="1"/>
    <col min="6402" max="6402" width="28.28515625" style="6" customWidth="1"/>
    <col min="6403" max="6403" width="10.7109375" style="6" customWidth="1"/>
    <col min="6404" max="6404" width="11.140625" style="6" customWidth="1"/>
    <col min="6405" max="6406" width="8.5703125" style="6" customWidth="1"/>
    <col min="6407" max="6407" width="10.7109375" style="6" customWidth="1"/>
    <col min="6408" max="6408" width="10.140625" style="6" customWidth="1"/>
    <col min="6409" max="6409" width="10.28515625" style="6" customWidth="1"/>
    <col min="6410" max="6656" width="9.140625" style="6"/>
    <col min="6657" max="6657" width="24.28515625" style="6" customWidth="1"/>
    <col min="6658" max="6658" width="28.28515625" style="6" customWidth="1"/>
    <col min="6659" max="6659" width="10.7109375" style="6" customWidth="1"/>
    <col min="6660" max="6660" width="11.140625" style="6" customWidth="1"/>
    <col min="6661" max="6662" width="8.5703125" style="6" customWidth="1"/>
    <col min="6663" max="6663" width="10.7109375" style="6" customWidth="1"/>
    <col min="6664" max="6664" width="10.140625" style="6" customWidth="1"/>
    <col min="6665" max="6665" width="10.28515625" style="6" customWidth="1"/>
    <col min="6666" max="6912" width="9.140625" style="6"/>
    <col min="6913" max="6913" width="24.28515625" style="6" customWidth="1"/>
    <col min="6914" max="6914" width="28.28515625" style="6" customWidth="1"/>
    <col min="6915" max="6915" width="10.7109375" style="6" customWidth="1"/>
    <col min="6916" max="6916" width="11.140625" style="6" customWidth="1"/>
    <col min="6917" max="6918" width="8.5703125" style="6" customWidth="1"/>
    <col min="6919" max="6919" width="10.7109375" style="6" customWidth="1"/>
    <col min="6920" max="6920" width="10.140625" style="6" customWidth="1"/>
    <col min="6921" max="6921" width="10.28515625" style="6" customWidth="1"/>
    <col min="6922" max="7168" width="9.140625" style="6"/>
    <col min="7169" max="7169" width="24.28515625" style="6" customWidth="1"/>
    <col min="7170" max="7170" width="28.28515625" style="6" customWidth="1"/>
    <col min="7171" max="7171" width="10.7109375" style="6" customWidth="1"/>
    <col min="7172" max="7172" width="11.140625" style="6" customWidth="1"/>
    <col min="7173" max="7174" width="8.5703125" style="6" customWidth="1"/>
    <col min="7175" max="7175" width="10.7109375" style="6" customWidth="1"/>
    <col min="7176" max="7176" width="10.140625" style="6" customWidth="1"/>
    <col min="7177" max="7177" width="10.28515625" style="6" customWidth="1"/>
    <col min="7178" max="7424" width="9.140625" style="6"/>
    <col min="7425" max="7425" width="24.28515625" style="6" customWidth="1"/>
    <col min="7426" max="7426" width="28.28515625" style="6" customWidth="1"/>
    <col min="7427" max="7427" width="10.7109375" style="6" customWidth="1"/>
    <col min="7428" max="7428" width="11.140625" style="6" customWidth="1"/>
    <col min="7429" max="7430" width="8.5703125" style="6" customWidth="1"/>
    <col min="7431" max="7431" width="10.7109375" style="6" customWidth="1"/>
    <col min="7432" max="7432" width="10.140625" style="6" customWidth="1"/>
    <col min="7433" max="7433" width="10.28515625" style="6" customWidth="1"/>
    <col min="7434" max="7680" width="9.140625" style="6"/>
    <col min="7681" max="7681" width="24.28515625" style="6" customWidth="1"/>
    <col min="7682" max="7682" width="28.28515625" style="6" customWidth="1"/>
    <col min="7683" max="7683" width="10.7109375" style="6" customWidth="1"/>
    <col min="7684" max="7684" width="11.140625" style="6" customWidth="1"/>
    <col min="7685" max="7686" width="8.5703125" style="6" customWidth="1"/>
    <col min="7687" max="7687" width="10.7109375" style="6" customWidth="1"/>
    <col min="7688" max="7688" width="10.140625" style="6" customWidth="1"/>
    <col min="7689" max="7689" width="10.28515625" style="6" customWidth="1"/>
    <col min="7690" max="7936" width="9.140625" style="6"/>
    <col min="7937" max="7937" width="24.28515625" style="6" customWidth="1"/>
    <col min="7938" max="7938" width="28.28515625" style="6" customWidth="1"/>
    <col min="7939" max="7939" width="10.7109375" style="6" customWidth="1"/>
    <col min="7940" max="7940" width="11.140625" style="6" customWidth="1"/>
    <col min="7941" max="7942" width="8.5703125" style="6" customWidth="1"/>
    <col min="7943" max="7943" width="10.7109375" style="6" customWidth="1"/>
    <col min="7944" max="7944" width="10.140625" style="6" customWidth="1"/>
    <col min="7945" max="7945" width="10.28515625" style="6" customWidth="1"/>
    <col min="7946" max="8192" width="9.140625" style="6"/>
    <col min="8193" max="8193" width="24.28515625" style="6" customWidth="1"/>
    <col min="8194" max="8194" width="28.28515625" style="6" customWidth="1"/>
    <col min="8195" max="8195" width="10.7109375" style="6" customWidth="1"/>
    <col min="8196" max="8196" width="11.140625" style="6" customWidth="1"/>
    <col min="8197" max="8198" width="8.5703125" style="6" customWidth="1"/>
    <col min="8199" max="8199" width="10.7109375" style="6" customWidth="1"/>
    <col min="8200" max="8200" width="10.140625" style="6" customWidth="1"/>
    <col min="8201" max="8201" width="10.28515625" style="6" customWidth="1"/>
    <col min="8202" max="8448" width="9.140625" style="6"/>
    <col min="8449" max="8449" width="24.28515625" style="6" customWidth="1"/>
    <col min="8450" max="8450" width="28.28515625" style="6" customWidth="1"/>
    <col min="8451" max="8451" width="10.7109375" style="6" customWidth="1"/>
    <col min="8452" max="8452" width="11.140625" style="6" customWidth="1"/>
    <col min="8453" max="8454" width="8.5703125" style="6" customWidth="1"/>
    <col min="8455" max="8455" width="10.7109375" style="6" customWidth="1"/>
    <col min="8456" max="8456" width="10.140625" style="6" customWidth="1"/>
    <col min="8457" max="8457" width="10.28515625" style="6" customWidth="1"/>
    <col min="8458" max="8704" width="9.140625" style="6"/>
    <col min="8705" max="8705" width="24.28515625" style="6" customWidth="1"/>
    <col min="8706" max="8706" width="28.28515625" style="6" customWidth="1"/>
    <col min="8707" max="8707" width="10.7109375" style="6" customWidth="1"/>
    <col min="8708" max="8708" width="11.140625" style="6" customWidth="1"/>
    <col min="8709" max="8710" width="8.5703125" style="6" customWidth="1"/>
    <col min="8711" max="8711" width="10.7109375" style="6" customWidth="1"/>
    <col min="8712" max="8712" width="10.140625" style="6" customWidth="1"/>
    <col min="8713" max="8713" width="10.28515625" style="6" customWidth="1"/>
    <col min="8714" max="8960" width="9.140625" style="6"/>
    <col min="8961" max="8961" width="24.28515625" style="6" customWidth="1"/>
    <col min="8962" max="8962" width="28.28515625" style="6" customWidth="1"/>
    <col min="8963" max="8963" width="10.7109375" style="6" customWidth="1"/>
    <col min="8964" max="8964" width="11.140625" style="6" customWidth="1"/>
    <col min="8965" max="8966" width="8.5703125" style="6" customWidth="1"/>
    <col min="8967" max="8967" width="10.7109375" style="6" customWidth="1"/>
    <col min="8968" max="8968" width="10.140625" style="6" customWidth="1"/>
    <col min="8969" max="8969" width="10.28515625" style="6" customWidth="1"/>
    <col min="8970" max="9216" width="9.140625" style="6"/>
    <col min="9217" max="9217" width="24.28515625" style="6" customWidth="1"/>
    <col min="9218" max="9218" width="28.28515625" style="6" customWidth="1"/>
    <col min="9219" max="9219" width="10.7109375" style="6" customWidth="1"/>
    <col min="9220" max="9220" width="11.140625" style="6" customWidth="1"/>
    <col min="9221" max="9222" width="8.5703125" style="6" customWidth="1"/>
    <col min="9223" max="9223" width="10.7109375" style="6" customWidth="1"/>
    <col min="9224" max="9224" width="10.140625" style="6" customWidth="1"/>
    <col min="9225" max="9225" width="10.28515625" style="6" customWidth="1"/>
    <col min="9226" max="9472" width="9.140625" style="6"/>
    <col min="9473" max="9473" width="24.28515625" style="6" customWidth="1"/>
    <col min="9474" max="9474" width="28.28515625" style="6" customWidth="1"/>
    <col min="9475" max="9475" width="10.7109375" style="6" customWidth="1"/>
    <col min="9476" max="9476" width="11.140625" style="6" customWidth="1"/>
    <col min="9477" max="9478" width="8.5703125" style="6" customWidth="1"/>
    <col min="9479" max="9479" width="10.7109375" style="6" customWidth="1"/>
    <col min="9480" max="9480" width="10.140625" style="6" customWidth="1"/>
    <col min="9481" max="9481" width="10.28515625" style="6" customWidth="1"/>
    <col min="9482" max="9728" width="9.140625" style="6"/>
    <col min="9729" max="9729" width="24.28515625" style="6" customWidth="1"/>
    <col min="9730" max="9730" width="28.28515625" style="6" customWidth="1"/>
    <col min="9731" max="9731" width="10.7109375" style="6" customWidth="1"/>
    <col min="9732" max="9732" width="11.140625" style="6" customWidth="1"/>
    <col min="9733" max="9734" width="8.5703125" style="6" customWidth="1"/>
    <col min="9735" max="9735" width="10.7109375" style="6" customWidth="1"/>
    <col min="9736" max="9736" width="10.140625" style="6" customWidth="1"/>
    <col min="9737" max="9737" width="10.28515625" style="6" customWidth="1"/>
    <col min="9738" max="9984" width="9.140625" style="6"/>
    <col min="9985" max="9985" width="24.28515625" style="6" customWidth="1"/>
    <col min="9986" max="9986" width="28.28515625" style="6" customWidth="1"/>
    <col min="9987" max="9987" width="10.7109375" style="6" customWidth="1"/>
    <col min="9988" max="9988" width="11.140625" style="6" customWidth="1"/>
    <col min="9989" max="9990" width="8.5703125" style="6" customWidth="1"/>
    <col min="9991" max="9991" width="10.7109375" style="6" customWidth="1"/>
    <col min="9992" max="9992" width="10.140625" style="6" customWidth="1"/>
    <col min="9993" max="9993" width="10.28515625" style="6" customWidth="1"/>
    <col min="9994" max="10240" width="9.140625" style="6"/>
    <col min="10241" max="10241" width="24.28515625" style="6" customWidth="1"/>
    <col min="10242" max="10242" width="28.28515625" style="6" customWidth="1"/>
    <col min="10243" max="10243" width="10.7109375" style="6" customWidth="1"/>
    <col min="10244" max="10244" width="11.140625" style="6" customWidth="1"/>
    <col min="10245" max="10246" width="8.5703125" style="6" customWidth="1"/>
    <col min="10247" max="10247" width="10.7109375" style="6" customWidth="1"/>
    <col min="10248" max="10248" width="10.140625" style="6" customWidth="1"/>
    <col min="10249" max="10249" width="10.28515625" style="6" customWidth="1"/>
    <col min="10250" max="10496" width="9.140625" style="6"/>
    <col min="10497" max="10497" width="24.28515625" style="6" customWidth="1"/>
    <col min="10498" max="10498" width="28.28515625" style="6" customWidth="1"/>
    <col min="10499" max="10499" width="10.7109375" style="6" customWidth="1"/>
    <col min="10500" max="10500" width="11.140625" style="6" customWidth="1"/>
    <col min="10501" max="10502" width="8.5703125" style="6" customWidth="1"/>
    <col min="10503" max="10503" width="10.7109375" style="6" customWidth="1"/>
    <col min="10504" max="10504" width="10.140625" style="6" customWidth="1"/>
    <col min="10505" max="10505" width="10.28515625" style="6" customWidth="1"/>
    <col min="10506" max="10752" width="9.140625" style="6"/>
    <col min="10753" max="10753" width="24.28515625" style="6" customWidth="1"/>
    <col min="10754" max="10754" width="28.28515625" style="6" customWidth="1"/>
    <col min="10755" max="10755" width="10.7109375" style="6" customWidth="1"/>
    <col min="10756" max="10756" width="11.140625" style="6" customWidth="1"/>
    <col min="10757" max="10758" width="8.5703125" style="6" customWidth="1"/>
    <col min="10759" max="10759" width="10.7109375" style="6" customWidth="1"/>
    <col min="10760" max="10760" width="10.140625" style="6" customWidth="1"/>
    <col min="10761" max="10761" width="10.28515625" style="6" customWidth="1"/>
    <col min="10762" max="11008" width="9.140625" style="6"/>
    <col min="11009" max="11009" width="24.28515625" style="6" customWidth="1"/>
    <col min="11010" max="11010" width="28.28515625" style="6" customWidth="1"/>
    <col min="11011" max="11011" width="10.7109375" style="6" customWidth="1"/>
    <col min="11012" max="11012" width="11.140625" style="6" customWidth="1"/>
    <col min="11013" max="11014" width="8.5703125" style="6" customWidth="1"/>
    <col min="11015" max="11015" width="10.7109375" style="6" customWidth="1"/>
    <col min="11016" max="11016" width="10.140625" style="6" customWidth="1"/>
    <col min="11017" max="11017" width="10.28515625" style="6" customWidth="1"/>
    <col min="11018" max="11264" width="9.140625" style="6"/>
    <col min="11265" max="11265" width="24.28515625" style="6" customWidth="1"/>
    <col min="11266" max="11266" width="28.28515625" style="6" customWidth="1"/>
    <col min="11267" max="11267" width="10.7109375" style="6" customWidth="1"/>
    <col min="11268" max="11268" width="11.140625" style="6" customWidth="1"/>
    <col min="11269" max="11270" width="8.5703125" style="6" customWidth="1"/>
    <col min="11271" max="11271" width="10.7109375" style="6" customWidth="1"/>
    <col min="11272" max="11272" width="10.140625" style="6" customWidth="1"/>
    <col min="11273" max="11273" width="10.28515625" style="6" customWidth="1"/>
    <col min="11274" max="11520" width="9.140625" style="6"/>
    <col min="11521" max="11521" width="24.28515625" style="6" customWidth="1"/>
    <col min="11522" max="11522" width="28.28515625" style="6" customWidth="1"/>
    <col min="11523" max="11523" width="10.7109375" style="6" customWidth="1"/>
    <col min="11524" max="11524" width="11.140625" style="6" customWidth="1"/>
    <col min="11525" max="11526" width="8.5703125" style="6" customWidth="1"/>
    <col min="11527" max="11527" width="10.7109375" style="6" customWidth="1"/>
    <col min="11528" max="11528" width="10.140625" style="6" customWidth="1"/>
    <col min="11529" max="11529" width="10.28515625" style="6" customWidth="1"/>
    <col min="11530" max="11776" width="9.140625" style="6"/>
    <col min="11777" max="11777" width="24.28515625" style="6" customWidth="1"/>
    <col min="11778" max="11778" width="28.28515625" style="6" customWidth="1"/>
    <col min="11779" max="11779" width="10.7109375" style="6" customWidth="1"/>
    <col min="11780" max="11780" width="11.140625" style="6" customWidth="1"/>
    <col min="11781" max="11782" width="8.5703125" style="6" customWidth="1"/>
    <col min="11783" max="11783" width="10.7109375" style="6" customWidth="1"/>
    <col min="11784" max="11784" width="10.140625" style="6" customWidth="1"/>
    <col min="11785" max="11785" width="10.28515625" style="6" customWidth="1"/>
    <col min="11786" max="12032" width="9.140625" style="6"/>
    <col min="12033" max="12033" width="24.28515625" style="6" customWidth="1"/>
    <col min="12034" max="12034" width="28.28515625" style="6" customWidth="1"/>
    <col min="12035" max="12035" width="10.7109375" style="6" customWidth="1"/>
    <col min="12036" max="12036" width="11.140625" style="6" customWidth="1"/>
    <col min="12037" max="12038" width="8.5703125" style="6" customWidth="1"/>
    <col min="12039" max="12039" width="10.7109375" style="6" customWidth="1"/>
    <col min="12040" max="12040" width="10.140625" style="6" customWidth="1"/>
    <col min="12041" max="12041" width="10.28515625" style="6" customWidth="1"/>
    <col min="12042" max="12288" width="9.140625" style="6"/>
    <col min="12289" max="12289" width="24.28515625" style="6" customWidth="1"/>
    <col min="12290" max="12290" width="28.28515625" style="6" customWidth="1"/>
    <col min="12291" max="12291" width="10.7109375" style="6" customWidth="1"/>
    <col min="12292" max="12292" width="11.140625" style="6" customWidth="1"/>
    <col min="12293" max="12294" width="8.5703125" style="6" customWidth="1"/>
    <col min="12295" max="12295" width="10.7109375" style="6" customWidth="1"/>
    <col min="12296" max="12296" width="10.140625" style="6" customWidth="1"/>
    <col min="12297" max="12297" width="10.28515625" style="6" customWidth="1"/>
    <col min="12298" max="12544" width="9.140625" style="6"/>
    <col min="12545" max="12545" width="24.28515625" style="6" customWidth="1"/>
    <col min="12546" max="12546" width="28.28515625" style="6" customWidth="1"/>
    <col min="12547" max="12547" width="10.7109375" style="6" customWidth="1"/>
    <col min="12548" max="12548" width="11.140625" style="6" customWidth="1"/>
    <col min="12549" max="12550" width="8.5703125" style="6" customWidth="1"/>
    <col min="12551" max="12551" width="10.7109375" style="6" customWidth="1"/>
    <col min="12552" max="12552" width="10.140625" style="6" customWidth="1"/>
    <col min="12553" max="12553" width="10.28515625" style="6" customWidth="1"/>
    <col min="12554" max="12800" width="9.140625" style="6"/>
    <col min="12801" max="12801" width="24.28515625" style="6" customWidth="1"/>
    <col min="12802" max="12802" width="28.28515625" style="6" customWidth="1"/>
    <col min="12803" max="12803" width="10.7109375" style="6" customWidth="1"/>
    <col min="12804" max="12804" width="11.140625" style="6" customWidth="1"/>
    <col min="12805" max="12806" width="8.5703125" style="6" customWidth="1"/>
    <col min="12807" max="12807" width="10.7109375" style="6" customWidth="1"/>
    <col min="12808" max="12808" width="10.140625" style="6" customWidth="1"/>
    <col min="12809" max="12809" width="10.28515625" style="6" customWidth="1"/>
    <col min="12810" max="13056" width="9.140625" style="6"/>
    <col min="13057" max="13057" width="24.28515625" style="6" customWidth="1"/>
    <col min="13058" max="13058" width="28.28515625" style="6" customWidth="1"/>
    <col min="13059" max="13059" width="10.7109375" style="6" customWidth="1"/>
    <col min="13060" max="13060" width="11.140625" style="6" customWidth="1"/>
    <col min="13061" max="13062" width="8.5703125" style="6" customWidth="1"/>
    <col min="13063" max="13063" width="10.7109375" style="6" customWidth="1"/>
    <col min="13064" max="13064" width="10.140625" style="6" customWidth="1"/>
    <col min="13065" max="13065" width="10.28515625" style="6" customWidth="1"/>
    <col min="13066" max="13312" width="9.140625" style="6"/>
    <col min="13313" max="13313" width="24.28515625" style="6" customWidth="1"/>
    <col min="13314" max="13314" width="28.28515625" style="6" customWidth="1"/>
    <col min="13315" max="13315" width="10.7109375" style="6" customWidth="1"/>
    <col min="13316" max="13316" width="11.140625" style="6" customWidth="1"/>
    <col min="13317" max="13318" width="8.5703125" style="6" customWidth="1"/>
    <col min="13319" max="13319" width="10.7109375" style="6" customWidth="1"/>
    <col min="13320" max="13320" width="10.140625" style="6" customWidth="1"/>
    <col min="13321" max="13321" width="10.28515625" style="6" customWidth="1"/>
    <col min="13322" max="13568" width="9.140625" style="6"/>
    <col min="13569" max="13569" width="24.28515625" style="6" customWidth="1"/>
    <col min="13570" max="13570" width="28.28515625" style="6" customWidth="1"/>
    <col min="13571" max="13571" width="10.7109375" style="6" customWidth="1"/>
    <col min="13572" max="13572" width="11.140625" style="6" customWidth="1"/>
    <col min="13573" max="13574" width="8.5703125" style="6" customWidth="1"/>
    <col min="13575" max="13575" width="10.7109375" style="6" customWidth="1"/>
    <col min="13576" max="13576" width="10.140625" style="6" customWidth="1"/>
    <col min="13577" max="13577" width="10.28515625" style="6" customWidth="1"/>
    <col min="13578" max="13824" width="9.140625" style="6"/>
    <col min="13825" max="13825" width="24.28515625" style="6" customWidth="1"/>
    <col min="13826" max="13826" width="28.28515625" style="6" customWidth="1"/>
    <col min="13827" max="13827" width="10.7109375" style="6" customWidth="1"/>
    <col min="13828" max="13828" width="11.140625" style="6" customWidth="1"/>
    <col min="13829" max="13830" width="8.5703125" style="6" customWidth="1"/>
    <col min="13831" max="13831" width="10.7109375" style="6" customWidth="1"/>
    <col min="13832" max="13832" width="10.140625" style="6" customWidth="1"/>
    <col min="13833" max="13833" width="10.28515625" style="6" customWidth="1"/>
    <col min="13834" max="14080" width="9.140625" style="6"/>
    <col min="14081" max="14081" width="24.28515625" style="6" customWidth="1"/>
    <col min="14082" max="14082" width="28.28515625" style="6" customWidth="1"/>
    <col min="14083" max="14083" width="10.7109375" style="6" customWidth="1"/>
    <col min="14084" max="14084" width="11.140625" style="6" customWidth="1"/>
    <col min="14085" max="14086" width="8.5703125" style="6" customWidth="1"/>
    <col min="14087" max="14087" width="10.7109375" style="6" customWidth="1"/>
    <col min="14088" max="14088" width="10.140625" style="6" customWidth="1"/>
    <col min="14089" max="14089" width="10.28515625" style="6" customWidth="1"/>
    <col min="14090" max="14336" width="9.140625" style="6"/>
    <col min="14337" max="14337" width="24.28515625" style="6" customWidth="1"/>
    <col min="14338" max="14338" width="28.28515625" style="6" customWidth="1"/>
    <col min="14339" max="14339" width="10.7109375" style="6" customWidth="1"/>
    <col min="14340" max="14340" width="11.140625" style="6" customWidth="1"/>
    <col min="14341" max="14342" width="8.5703125" style="6" customWidth="1"/>
    <col min="14343" max="14343" width="10.7109375" style="6" customWidth="1"/>
    <col min="14344" max="14344" width="10.140625" style="6" customWidth="1"/>
    <col min="14345" max="14345" width="10.28515625" style="6" customWidth="1"/>
    <col min="14346" max="14592" width="9.140625" style="6"/>
    <col min="14593" max="14593" width="24.28515625" style="6" customWidth="1"/>
    <col min="14594" max="14594" width="28.28515625" style="6" customWidth="1"/>
    <col min="14595" max="14595" width="10.7109375" style="6" customWidth="1"/>
    <col min="14596" max="14596" width="11.140625" style="6" customWidth="1"/>
    <col min="14597" max="14598" width="8.5703125" style="6" customWidth="1"/>
    <col min="14599" max="14599" width="10.7109375" style="6" customWidth="1"/>
    <col min="14600" max="14600" width="10.140625" style="6" customWidth="1"/>
    <col min="14601" max="14601" width="10.28515625" style="6" customWidth="1"/>
    <col min="14602" max="14848" width="9.140625" style="6"/>
    <col min="14849" max="14849" width="24.28515625" style="6" customWidth="1"/>
    <col min="14850" max="14850" width="28.28515625" style="6" customWidth="1"/>
    <col min="14851" max="14851" width="10.7109375" style="6" customWidth="1"/>
    <col min="14852" max="14852" width="11.140625" style="6" customWidth="1"/>
    <col min="14853" max="14854" width="8.5703125" style="6" customWidth="1"/>
    <col min="14855" max="14855" width="10.7109375" style="6" customWidth="1"/>
    <col min="14856" max="14856" width="10.140625" style="6" customWidth="1"/>
    <col min="14857" max="14857" width="10.28515625" style="6" customWidth="1"/>
    <col min="14858" max="15104" width="9.140625" style="6"/>
    <col min="15105" max="15105" width="24.28515625" style="6" customWidth="1"/>
    <col min="15106" max="15106" width="28.28515625" style="6" customWidth="1"/>
    <col min="15107" max="15107" width="10.7109375" style="6" customWidth="1"/>
    <col min="15108" max="15108" width="11.140625" style="6" customWidth="1"/>
    <col min="15109" max="15110" width="8.5703125" style="6" customWidth="1"/>
    <col min="15111" max="15111" width="10.7109375" style="6" customWidth="1"/>
    <col min="15112" max="15112" width="10.140625" style="6" customWidth="1"/>
    <col min="15113" max="15113" width="10.28515625" style="6" customWidth="1"/>
    <col min="15114" max="15360" width="9.140625" style="6"/>
    <col min="15361" max="15361" width="24.28515625" style="6" customWidth="1"/>
    <col min="15362" max="15362" width="28.28515625" style="6" customWidth="1"/>
    <col min="15363" max="15363" width="10.7109375" style="6" customWidth="1"/>
    <col min="15364" max="15364" width="11.140625" style="6" customWidth="1"/>
    <col min="15365" max="15366" width="8.5703125" style="6" customWidth="1"/>
    <col min="15367" max="15367" width="10.7109375" style="6" customWidth="1"/>
    <col min="15368" max="15368" width="10.140625" style="6" customWidth="1"/>
    <col min="15369" max="15369" width="10.28515625" style="6" customWidth="1"/>
    <col min="15370" max="15616" width="9.140625" style="6"/>
    <col min="15617" max="15617" width="24.28515625" style="6" customWidth="1"/>
    <col min="15618" max="15618" width="28.28515625" style="6" customWidth="1"/>
    <col min="15619" max="15619" width="10.7109375" style="6" customWidth="1"/>
    <col min="15620" max="15620" width="11.140625" style="6" customWidth="1"/>
    <col min="15621" max="15622" width="8.5703125" style="6" customWidth="1"/>
    <col min="15623" max="15623" width="10.7109375" style="6" customWidth="1"/>
    <col min="15624" max="15624" width="10.140625" style="6" customWidth="1"/>
    <col min="15625" max="15625" width="10.28515625" style="6" customWidth="1"/>
    <col min="15626" max="15872" width="9.140625" style="6"/>
    <col min="15873" max="15873" width="24.28515625" style="6" customWidth="1"/>
    <col min="15874" max="15874" width="28.28515625" style="6" customWidth="1"/>
    <col min="15875" max="15875" width="10.7109375" style="6" customWidth="1"/>
    <col min="15876" max="15876" width="11.140625" style="6" customWidth="1"/>
    <col min="15877" max="15878" width="8.5703125" style="6" customWidth="1"/>
    <col min="15879" max="15879" width="10.7109375" style="6" customWidth="1"/>
    <col min="15880" max="15880" width="10.140625" style="6" customWidth="1"/>
    <col min="15881" max="15881" width="10.28515625" style="6" customWidth="1"/>
    <col min="15882" max="16128" width="9.140625" style="6"/>
    <col min="16129" max="16129" width="24.28515625" style="6" customWidth="1"/>
    <col min="16130" max="16130" width="28.28515625" style="6" customWidth="1"/>
    <col min="16131" max="16131" width="10.7109375" style="6" customWidth="1"/>
    <col min="16132" max="16132" width="11.140625" style="6" customWidth="1"/>
    <col min="16133" max="16134" width="8.5703125" style="6" customWidth="1"/>
    <col min="16135" max="16135" width="10.7109375" style="6" customWidth="1"/>
    <col min="16136" max="16136" width="10.140625" style="6" customWidth="1"/>
    <col min="16137" max="16137" width="10.28515625" style="6" customWidth="1"/>
    <col min="16138" max="16384" width="9.140625" style="6"/>
  </cols>
  <sheetData>
    <row r="1" spans="1:9" ht="18" x14ac:dyDescent="0.25">
      <c r="I1" s="416" t="s">
        <v>1295</v>
      </c>
    </row>
    <row r="2" spans="1:9" ht="20.25" x14ac:dyDescent="0.25">
      <c r="A2" s="1274" t="s">
        <v>312</v>
      </c>
      <c r="B2" s="1274"/>
      <c r="C2" s="1274"/>
      <c r="D2" s="1274"/>
      <c r="E2" s="1274"/>
      <c r="F2" s="1274"/>
      <c r="G2" s="1274"/>
      <c r="H2" s="1274"/>
      <c r="I2" s="1274"/>
    </row>
    <row r="4" spans="1:9" ht="15.75" x14ac:dyDescent="0.25">
      <c r="A4" s="12" t="s">
        <v>873</v>
      </c>
    </row>
    <row r="5" spans="1:9" ht="20.100000000000001" customHeight="1" x14ac:dyDescent="0.25">
      <c r="A5" s="1254" t="s">
        <v>694</v>
      </c>
      <c r="B5" s="1254" t="s">
        <v>313</v>
      </c>
      <c r="C5" s="1254" t="s">
        <v>314</v>
      </c>
      <c r="D5" s="1254" t="s">
        <v>315</v>
      </c>
      <c r="E5" s="1273" t="s">
        <v>864</v>
      </c>
      <c r="F5" s="1273"/>
      <c r="G5" s="1273"/>
      <c r="H5" s="1273" t="s">
        <v>693</v>
      </c>
      <c r="I5" s="1273"/>
    </row>
    <row r="6" spans="1:9" s="63" customFormat="1" ht="30" customHeight="1" x14ac:dyDescent="0.25">
      <c r="A6" s="1254"/>
      <c r="B6" s="1254"/>
      <c r="C6" s="1254"/>
      <c r="D6" s="1254"/>
      <c r="E6" s="64">
        <v>2023</v>
      </c>
      <c r="F6" s="64">
        <v>2024</v>
      </c>
      <c r="G6" s="64">
        <v>2025</v>
      </c>
      <c r="H6" s="64">
        <v>2024</v>
      </c>
      <c r="I6" s="64">
        <v>2025</v>
      </c>
    </row>
    <row r="7" spans="1:9" ht="15.75" customHeight="1" x14ac:dyDescent="0.25">
      <c r="A7" s="1275" t="s">
        <v>871</v>
      </c>
      <c r="B7" s="1278" t="s">
        <v>131</v>
      </c>
      <c r="C7" s="65" t="s">
        <v>316</v>
      </c>
      <c r="D7" s="66" t="s">
        <v>317</v>
      </c>
      <c r="E7" s="67"/>
      <c r="F7" s="68"/>
      <c r="G7" s="69"/>
      <c r="H7" s="70"/>
      <c r="I7" s="71"/>
    </row>
    <row r="8" spans="1:9" ht="24.75" customHeight="1" x14ac:dyDescent="0.25">
      <c r="A8" s="1276"/>
      <c r="B8" s="1277"/>
      <c r="C8" s="72" t="s">
        <v>318</v>
      </c>
      <c r="D8" s="73" t="s">
        <v>317</v>
      </c>
      <c r="E8" s="74"/>
      <c r="F8" s="75"/>
      <c r="G8" s="76"/>
      <c r="H8" s="77"/>
      <c r="I8" s="78"/>
    </row>
    <row r="9" spans="1:9" ht="25.5" x14ac:dyDescent="0.25">
      <c r="A9" s="1276"/>
      <c r="B9" s="1279" t="s">
        <v>133</v>
      </c>
      <c r="C9" s="79" t="s">
        <v>319</v>
      </c>
      <c r="D9" s="80" t="s">
        <v>317</v>
      </c>
      <c r="E9" s="81"/>
      <c r="F9" s="82"/>
      <c r="G9" s="83"/>
      <c r="H9" s="70"/>
      <c r="I9" s="71"/>
    </row>
    <row r="10" spans="1:9" ht="25.5" x14ac:dyDescent="0.25">
      <c r="A10" s="1276"/>
      <c r="B10" s="1276"/>
      <c r="C10" s="84" t="s">
        <v>320</v>
      </c>
      <c r="D10" s="85" t="s">
        <v>317</v>
      </c>
      <c r="E10" s="86"/>
      <c r="F10" s="87"/>
      <c r="G10" s="88"/>
      <c r="H10" s="70"/>
      <c r="I10" s="71"/>
    </row>
    <row r="11" spans="1:9" ht="20.100000000000001" customHeight="1" x14ac:dyDescent="0.25">
      <c r="A11" s="1277"/>
      <c r="B11" s="1277"/>
      <c r="C11" s="72" t="s">
        <v>321</v>
      </c>
      <c r="D11" s="73" t="s">
        <v>317</v>
      </c>
      <c r="E11" s="74"/>
      <c r="F11" s="75"/>
      <c r="G11" s="76"/>
      <c r="H11" s="77"/>
      <c r="I11" s="78"/>
    </row>
    <row r="13" spans="1:9" ht="30.75" customHeight="1" x14ac:dyDescent="0.25">
      <c r="A13" s="1280" t="s">
        <v>874</v>
      </c>
      <c r="B13" s="1280"/>
      <c r="C13" s="1280"/>
      <c r="D13" s="1280"/>
      <c r="E13" s="1280"/>
      <c r="F13" s="1280"/>
      <c r="G13" s="1280"/>
      <c r="H13" s="1280"/>
      <c r="I13" s="1280"/>
    </row>
    <row r="14" spans="1:9" ht="20.100000000000001" customHeight="1" x14ac:dyDescent="0.25">
      <c r="A14" s="1254" t="s">
        <v>695</v>
      </c>
      <c r="B14" s="1254" t="s">
        <v>313</v>
      </c>
      <c r="C14" s="1254" t="s">
        <v>314</v>
      </c>
      <c r="D14" s="1254" t="s">
        <v>315</v>
      </c>
      <c r="E14" s="1273" t="s">
        <v>692</v>
      </c>
      <c r="F14" s="1273"/>
      <c r="G14" s="1273"/>
      <c r="H14" s="1273" t="s">
        <v>693</v>
      </c>
      <c r="I14" s="1273"/>
    </row>
    <row r="15" spans="1:9" s="63" customFormat="1" ht="30" customHeight="1" x14ac:dyDescent="0.25">
      <c r="A15" s="1254"/>
      <c r="B15" s="1254"/>
      <c r="C15" s="1254"/>
      <c r="D15" s="1254"/>
      <c r="E15" s="64">
        <v>2023</v>
      </c>
      <c r="F15" s="64">
        <v>2024</v>
      </c>
      <c r="G15" s="64">
        <v>2025</v>
      </c>
      <c r="H15" s="64">
        <v>2024</v>
      </c>
      <c r="I15" s="64">
        <v>2025</v>
      </c>
    </row>
    <row r="16" spans="1:9" ht="15.95" customHeight="1" x14ac:dyDescent="0.25">
      <c r="A16" s="1251" t="s">
        <v>872</v>
      </c>
      <c r="B16" s="89" t="s">
        <v>322</v>
      </c>
      <c r="C16" s="1253" t="s">
        <v>125</v>
      </c>
      <c r="D16" s="65"/>
      <c r="E16" s="67"/>
      <c r="F16" s="68"/>
      <c r="G16" s="90"/>
      <c r="H16" s="90"/>
      <c r="I16" s="91"/>
    </row>
    <row r="17" spans="1:9" ht="15.95" customHeight="1" x14ac:dyDescent="0.25">
      <c r="A17" s="1252"/>
      <c r="B17" s="92" t="s">
        <v>133</v>
      </c>
      <c r="C17" s="1253"/>
      <c r="D17" s="84"/>
      <c r="E17" s="86"/>
      <c r="F17" s="87"/>
      <c r="G17" s="93"/>
      <c r="H17" s="93"/>
      <c r="I17" s="94"/>
    </row>
    <row r="18" spans="1:9" ht="15.95" customHeight="1" x14ac:dyDescent="0.25">
      <c r="A18" s="1252"/>
      <c r="B18" s="92" t="s">
        <v>323</v>
      </c>
      <c r="C18" s="1253"/>
      <c r="D18" s="84"/>
      <c r="E18" s="86"/>
      <c r="F18" s="87"/>
      <c r="G18" s="93"/>
      <c r="H18" s="93"/>
      <c r="I18" s="94"/>
    </row>
    <row r="19" spans="1:9" ht="17.25" customHeight="1" x14ac:dyDescent="0.25">
      <c r="A19" s="1252"/>
      <c r="B19" s="92" t="s">
        <v>112</v>
      </c>
      <c r="C19" s="1253"/>
      <c r="D19" s="84"/>
      <c r="E19" s="86"/>
      <c r="F19" s="87"/>
      <c r="G19" s="93"/>
      <c r="H19" s="93"/>
      <c r="I19" s="94"/>
    </row>
    <row r="20" spans="1:9" ht="17.25" customHeight="1" x14ac:dyDescent="0.25">
      <c r="A20" s="1252"/>
      <c r="B20" s="95" t="s">
        <v>324</v>
      </c>
      <c r="C20" s="1253"/>
      <c r="D20" s="95"/>
      <c r="E20" s="96"/>
      <c r="F20" s="97"/>
      <c r="G20" s="98"/>
      <c r="H20" s="98"/>
      <c r="I20" s="99"/>
    </row>
    <row r="21" spans="1:9" ht="15.95" customHeight="1" x14ac:dyDescent="0.25">
      <c r="A21" s="1251" t="s">
        <v>872</v>
      </c>
      <c r="B21" s="100" t="s">
        <v>322</v>
      </c>
      <c r="C21" s="1255" t="s">
        <v>127</v>
      </c>
      <c r="D21" s="79"/>
      <c r="E21" s="81"/>
      <c r="F21" s="82"/>
      <c r="G21" s="101"/>
      <c r="H21" s="101"/>
      <c r="I21" s="102"/>
    </row>
    <row r="22" spans="1:9" ht="15.95" customHeight="1" x14ac:dyDescent="0.25">
      <c r="A22" s="1252"/>
      <c r="B22" s="92" t="s">
        <v>133</v>
      </c>
      <c r="C22" s="1253"/>
      <c r="D22" s="84"/>
      <c r="E22" s="86"/>
      <c r="F22" s="87"/>
      <c r="G22" s="93"/>
      <c r="H22" s="93"/>
      <c r="I22" s="94"/>
    </row>
    <row r="23" spans="1:9" ht="15.95" customHeight="1" x14ac:dyDescent="0.25">
      <c r="A23" s="1252"/>
      <c r="B23" s="92" t="s">
        <v>323</v>
      </c>
      <c r="C23" s="1253"/>
      <c r="D23" s="84"/>
      <c r="E23" s="86"/>
      <c r="F23" s="87"/>
      <c r="G23" s="93"/>
      <c r="H23" s="93"/>
      <c r="I23" s="94"/>
    </row>
    <row r="24" spans="1:9" ht="17.25" customHeight="1" x14ac:dyDescent="0.25">
      <c r="A24" s="1252"/>
      <c r="B24" s="92" t="s">
        <v>112</v>
      </c>
      <c r="C24" s="1253"/>
      <c r="D24" s="84"/>
      <c r="E24" s="86"/>
      <c r="F24" s="87"/>
      <c r="G24" s="93"/>
      <c r="H24" s="93"/>
      <c r="I24" s="94"/>
    </row>
    <row r="25" spans="1:9" ht="17.25" customHeight="1" x14ac:dyDescent="0.25">
      <c r="A25" s="1252"/>
      <c r="B25" s="72" t="s">
        <v>324</v>
      </c>
      <c r="C25" s="1256"/>
      <c r="D25" s="72"/>
      <c r="E25" s="74"/>
      <c r="F25" s="75"/>
      <c r="G25" s="103"/>
      <c r="H25" s="103"/>
      <c r="I25" s="104"/>
    </row>
    <row r="26" spans="1:9" ht="15.95" customHeight="1" x14ac:dyDescent="0.25">
      <c r="A26" s="1251" t="s">
        <v>872</v>
      </c>
      <c r="B26" s="89" t="s">
        <v>322</v>
      </c>
      <c r="C26" s="1253" t="s">
        <v>325</v>
      </c>
      <c r="D26" s="65"/>
      <c r="E26" s="67"/>
      <c r="F26" s="68"/>
      <c r="G26" s="90"/>
      <c r="H26" s="90"/>
      <c r="I26" s="91"/>
    </row>
    <row r="27" spans="1:9" ht="15.95" customHeight="1" x14ac:dyDescent="0.25">
      <c r="A27" s="1252"/>
      <c r="B27" s="92" t="s">
        <v>133</v>
      </c>
      <c r="C27" s="1253"/>
      <c r="D27" s="84"/>
      <c r="E27" s="86"/>
      <c r="F27" s="87"/>
      <c r="G27" s="93"/>
      <c r="H27" s="93"/>
      <c r="I27" s="94"/>
    </row>
    <row r="28" spans="1:9" ht="15.95" customHeight="1" x14ac:dyDescent="0.25">
      <c r="A28" s="1252"/>
      <c r="B28" s="92" t="s">
        <v>323</v>
      </c>
      <c r="C28" s="1253"/>
      <c r="D28" s="84"/>
      <c r="E28" s="86"/>
      <c r="F28" s="87"/>
      <c r="G28" s="93"/>
      <c r="H28" s="93"/>
      <c r="I28" s="94"/>
    </row>
    <row r="29" spans="1:9" ht="15.95" customHeight="1" x14ac:dyDescent="0.25">
      <c r="A29" s="1252"/>
      <c r="B29" s="92" t="s">
        <v>112</v>
      </c>
      <c r="C29" s="1253"/>
      <c r="D29" s="84"/>
      <c r="E29" s="86"/>
      <c r="F29" s="87"/>
      <c r="G29" s="93"/>
      <c r="H29" s="93"/>
      <c r="I29" s="94"/>
    </row>
    <row r="30" spans="1:9" ht="17.25" customHeight="1" x14ac:dyDescent="0.25">
      <c r="A30" s="1252"/>
      <c r="B30" s="95" t="s">
        <v>324</v>
      </c>
      <c r="C30" s="1253"/>
      <c r="D30" s="95"/>
      <c r="E30" s="96"/>
      <c r="F30" s="97"/>
      <c r="G30" s="98"/>
      <c r="H30" s="98"/>
      <c r="I30" s="99"/>
    </row>
    <row r="31" spans="1:9" ht="15.95" customHeight="1" x14ac:dyDescent="0.25">
      <c r="A31" s="1251" t="s">
        <v>872</v>
      </c>
      <c r="B31" s="100" t="s">
        <v>322</v>
      </c>
      <c r="C31" s="1255" t="s">
        <v>326</v>
      </c>
      <c r="D31" s="79"/>
      <c r="E31" s="81"/>
      <c r="F31" s="82"/>
      <c r="G31" s="101"/>
      <c r="H31" s="101"/>
      <c r="I31" s="102"/>
    </row>
    <row r="32" spans="1:9" ht="15.95" customHeight="1" x14ac:dyDescent="0.25">
      <c r="A32" s="1252"/>
      <c r="B32" s="92" t="s">
        <v>133</v>
      </c>
      <c r="C32" s="1253"/>
      <c r="D32" s="84"/>
      <c r="E32" s="86"/>
      <c r="F32" s="87"/>
      <c r="G32" s="93"/>
      <c r="H32" s="93"/>
      <c r="I32" s="94"/>
    </row>
    <row r="33" spans="1:9" ht="15.95" customHeight="1" x14ac:dyDescent="0.25">
      <c r="A33" s="1252"/>
      <c r="B33" s="92" t="s">
        <v>323</v>
      </c>
      <c r="C33" s="1253"/>
      <c r="D33" s="84"/>
      <c r="E33" s="86"/>
      <c r="F33" s="87"/>
      <c r="G33" s="93"/>
      <c r="H33" s="93"/>
      <c r="I33" s="94"/>
    </row>
    <row r="34" spans="1:9" ht="15.95" customHeight="1" x14ac:dyDescent="0.25">
      <c r="A34" s="1252"/>
      <c r="B34" s="92" t="s">
        <v>112</v>
      </c>
      <c r="C34" s="1253"/>
      <c r="D34" s="84"/>
      <c r="E34" s="86"/>
      <c r="F34" s="87"/>
      <c r="G34" s="93"/>
      <c r="H34" s="93"/>
      <c r="I34" s="94"/>
    </row>
    <row r="35" spans="1:9" ht="17.25" customHeight="1" x14ac:dyDescent="0.25">
      <c r="A35" s="1252"/>
      <c r="B35" s="72" t="s">
        <v>324</v>
      </c>
      <c r="C35" s="1256"/>
      <c r="D35" s="72"/>
      <c r="E35" s="74"/>
      <c r="F35" s="75"/>
      <c r="G35" s="103"/>
      <c r="H35" s="103"/>
      <c r="I35" s="104"/>
    </row>
    <row r="36" spans="1:9" ht="15.95" customHeight="1" x14ac:dyDescent="0.25">
      <c r="A36" s="1251" t="s">
        <v>872</v>
      </c>
      <c r="B36" s="89" t="s">
        <v>322</v>
      </c>
      <c r="C36" s="1253" t="s">
        <v>327</v>
      </c>
      <c r="D36" s="65"/>
      <c r="E36" s="67"/>
      <c r="F36" s="68"/>
      <c r="G36" s="90"/>
      <c r="H36" s="90"/>
      <c r="I36" s="91"/>
    </row>
    <row r="37" spans="1:9" ht="15.95" customHeight="1" x14ac:dyDescent="0.25">
      <c r="A37" s="1252"/>
      <c r="B37" s="92" t="s">
        <v>133</v>
      </c>
      <c r="C37" s="1253"/>
      <c r="D37" s="84"/>
      <c r="E37" s="86"/>
      <c r="F37" s="87"/>
      <c r="G37" s="93"/>
      <c r="H37" s="93"/>
      <c r="I37" s="94"/>
    </row>
    <row r="38" spans="1:9" ht="15.95" customHeight="1" x14ac:dyDescent="0.25">
      <c r="A38" s="1252"/>
      <c r="B38" s="92" t="s">
        <v>323</v>
      </c>
      <c r="C38" s="1253"/>
      <c r="D38" s="84"/>
      <c r="E38" s="86"/>
      <c r="F38" s="87"/>
      <c r="G38" s="93"/>
      <c r="H38" s="93"/>
      <c r="I38" s="94"/>
    </row>
    <row r="39" spans="1:9" ht="15.95" customHeight="1" x14ac:dyDescent="0.25">
      <c r="A39" s="1252"/>
      <c r="B39" s="92" t="s">
        <v>112</v>
      </c>
      <c r="C39" s="1253"/>
      <c r="D39" s="84"/>
      <c r="E39" s="86"/>
      <c r="F39" s="87"/>
      <c r="G39" s="93"/>
      <c r="H39" s="93"/>
      <c r="I39" s="94"/>
    </row>
    <row r="40" spans="1:9" ht="17.25" customHeight="1" x14ac:dyDescent="0.25">
      <c r="A40" s="1252"/>
      <c r="B40" s="72" t="s">
        <v>324</v>
      </c>
      <c r="C40" s="1256"/>
      <c r="D40" s="72"/>
      <c r="E40" s="74"/>
      <c r="F40" s="75"/>
      <c r="G40" s="103"/>
      <c r="H40" s="103"/>
      <c r="I40" s="104"/>
    </row>
    <row r="41" spans="1:9" ht="10.5" customHeight="1" x14ac:dyDescent="0.25">
      <c r="A41" s="105"/>
      <c r="B41" s="105"/>
      <c r="C41" s="106"/>
      <c r="D41" s="105"/>
      <c r="E41" s="105"/>
      <c r="F41" s="105"/>
      <c r="G41" s="106"/>
      <c r="H41" s="106"/>
      <c r="I41" s="106"/>
    </row>
    <row r="42" spans="1:9" ht="10.5" customHeight="1" x14ac:dyDescent="0.25">
      <c r="A42" s="105"/>
      <c r="B42" s="105"/>
      <c r="C42" s="106"/>
      <c r="D42" s="105"/>
      <c r="E42" s="105"/>
      <c r="F42" s="105"/>
      <c r="G42" s="106"/>
      <c r="H42" s="106"/>
      <c r="I42" s="106"/>
    </row>
    <row r="43" spans="1:9" ht="17.25" customHeight="1" x14ac:dyDescent="0.25">
      <c r="A43" s="1265" t="s">
        <v>328</v>
      </c>
      <c r="B43" s="1265"/>
      <c r="C43" s="1265"/>
      <c r="D43" s="1265"/>
      <c r="E43" s="1265"/>
      <c r="F43" s="1265"/>
      <c r="G43" s="1265"/>
      <c r="H43" s="1265"/>
      <c r="I43" s="1265"/>
    </row>
    <row r="44" spans="1:9" s="63" customFormat="1" ht="27" customHeight="1" x14ac:dyDescent="0.25">
      <c r="A44" s="1266" t="s">
        <v>313</v>
      </c>
      <c r="B44" s="1266" t="s">
        <v>314</v>
      </c>
      <c r="C44" s="1268" t="s">
        <v>329</v>
      </c>
      <c r="D44" s="1270">
        <v>2024</v>
      </c>
      <c r="E44" s="1271"/>
      <c r="F44" s="1272"/>
      <c r="G44" s="1271">
        <v>2025</v>
      </c>
      <c r="H44" s="1271"/>
      <c r="I44" s="1272"/>
    </row>
    <row r="45" spans="1:9" s="63" customFormat="1" ht="21" customHeight="1" x14ac:dyDescent="0.25">
      <c r="A45" s="1267"/>
      <c r="B45" s="1267"/>
      <c r="C45" s="1269"/>
      <c r="D45" s="107" t="s">
        <v>330</v>
      </c>
      <c r="E45" s="107" t="s">
        <v>878</v>
      </c>
      <c r="F45" s="107" t="s">
        <v>331</v>
      </c>
      <c r="G45" s="107" t="s">
        <v>330</v>
      </c>
      <c r="H45" s="107" t="s">
        <v>878</v>
      </c>
      <c r="I45" s="107" t="s">
        <v>331</v>
      </c>
    </row>
    <row r="46" spans="1:9" ht="15.95" customHeight="1" x14ac:dyDescent="0.25">
      <c r="A46" s="1257" t="s">
        <v>131</v>
      </c>
      <c r="B46" s="1260" t="s">
        <v>332</v>
      </c>
      <c r="C46" s="108" t="s">
        <v>333</v>
      </c>
      <c r="D46" s="109"/>
      <c r="E46" s="110"/>
      <c r="F46" s="110"/>
      <c r="G46" s="110"/>
      <c r="H46" s="110"/>
      <c r="I46" s="111"/>
    </row>
    <row r="47" spans="1:9" ht="15.95" customHeight="1" x14ac:dyDescent="0.25">
      <c r="A47" s="1258"/>
      <c r="B47" s="1262"/>
      <c r="C47" s="73" t="s">
        <v>334</v>
      </c>
      <c r="D47" s="112"/>
      <c r="E47" s="75"/>
      <c r="F47" s="75"/>
      <c r="G47" s="112"/>
      <c r="H47" s="103"/>
      <c r="I47" s="104"/>
    </row>
    <row r="48" spans="1:9" ht="15.75" customHeight="1" x14ac:dyDescent="0.25">
      <c r="A48" s="1258"/>
      <c r="B48" s="1261" t="s">
        <v>335</v>
      </c>
      <c r="C48" s="113" t="s">
        <v>333</v>
      </c>
      <c r="D48" s="67"/>
      <c r="E48" s="68"/>
      <c r="F48" s="68"/>
      <c r="G48" s="67"/>
      <c r="H48" s="90"/>
      <c r="I48" s="91"/>
    </row>
    <row r="49" spans="1:9" ht="15.75" customHeight="1" x14ac:dyDescent="0.25">
      <c r="A49" s="1259"/>
      <c r="B49" s="1262"/>
      <c r="C49" s="85" t="s">
        <v>334</v>
      </c>
      <c r="D49" s="114"/>
      <c r="E49" s="75"/>
      <c r="F49" s="75"/>
      <c r="G49" s="114"/>
      <c r="H49" s="103"/>
      <c r="I49" s="104"/>
    </row>
    <row r="50" spans="1:9" x14ac:dyDescent="0.25">
      <c r="A50" s="1257" t="s">
        <v>133</v>
      </c>
      <c r="B50" s="1260" t="s">
        <v>319</v>
      </c>
      <c r="C50" s="108" t="s">
        <v>336</v>
      </c>
      <c r="D50" s="81"/>
      <c r="E50" s="82"/>
      <c r="F50" s="82"/>
      <c r="G50" s="81"/>
      <c r="H50" s="101"/>
      <c r="I50" s="102"/>
    </row>
    <row r="51" spans="1:9" x14ac:dyDescent="0.25">
      <c r="A51" s="1258"/>
      <c r="B51" s="1261"/>
      <c r="C51" s="115" t="s">
        <v>337</v>
      </c>
      <c r="D51" s="116"/>
      <c r="E51" s="97"/>
      <c r="F51" s="97"/>
      <c r="G51" s="116"/>
      <c r="H51" s="98"/>
      <c r="I51" s="99"/>
    </row>
    <row r="52" spans="1:9" x14ac:dyDescent="0.25">
      <c r="A52" s="1258"/>
      <c r="B52" s="1260" t="s">
        <v>320</v>
      </c>
      <c r="C52" s="108" t="s">
        <v>336</v>
      </c>
      <c r="D52" s="81"/>
      <c r="E52" s="82"/>
      <c r="F52" s="82"/>
      <c r="G52" s="81"/>
      <c r="H52" s="101"/>
      <c r="I52" s="102"/>
    </row>
    <row r="53" spans="1:9" x14ac:dyDescent="0.25">
      <c r="A53" s="1258"/>
      <c r="B53" s="1262"/>
      <c r="C53" s="73" t="s">
        <v>337</v>
      </c>
      <c r="D53" s="112"/>
      <c r="E53" s="75"/>
      <c r="F53" s="75"/>
      <c r="G53" s="112"/>
      <c r="H53" s="103"/>
      <c r="I53" s="104"/>
    </row>
    <row r="54" spans="1:9" ht="14.25" customHeight="1" x14ac:dyDescent="0.25">
      <c r="A54" s="1258"/>
      <c r="B54" s="1263" t="s">
        <v>321</v>
      </c>
      <c r="C54" s="108" t="s">
        <v>336</v>
      </c>
      <c r="D54" s="81"/>
      <c r="E54" s="82"/>
      <c r="F54" s="82"/>
      <c r="G54" s="81"/>
      <c r="H54" s="101"/>
      <c r="I54" s="102"/>
    </row>
    <row r="55" spans="1:9" ht="14.25" customHeight="1" x14ac:dyDescent="0.25">
      <c r="A55" s="1259"/>
      <c r="B55" s="1264"/>
      <c r="C55" s="73" t="s">
        <v>337</v>
      </c>
      <c r="D55" s="112"/>
      <c r="E55" s="75"/>
      <c r="F55" s="75"/>
      <c r="G55" s="112"/>
      <c r="H55" s="103"/>
      <c r="I55" s="104"/>
    </row>
    <row r="56" spans="1:9" x14ac:dyDescent="0.25">
      <c r="A56" s="117"/>
      <c r="B56" s="117"/>
      <c r="C56" s="118"/>
      <c r="D56" s="105"/>
      <c r="E56" s="105"/>
      <c r="F56" s="105"/>
      <c r="G56" s="106"/>
      <c r="H56" s="106"/>
      <c r="I56" s="106"/>
    </row>
  </sheetData>
  <mergeCells count="40">
    <mergeCell ref="D14:D15"/>
    <mergeCell ref="E14:G14"/>
    <mergeCell ref="A2:I2"/>
    <mergeCell ref="A7:A11"/>
    <mergeCell ref="B7:B8"/>
    <mergeCell ref="B9:B11"/>
    <mergeCell ref="A13:I13"/>
    <mergeCell ref="A5:A6"/>
    <mergeCell ref="B5:B6"/>
    <mergeCell ref="C5:C6"/>
    <mergeCell ref="D5:D6"/>
    <mergeCell ref="E5:G5"/>
    <mergeCell ref="H5:I5"/>
    <mergeCell ref="H14:I14"/>
    <mergeCell ref="A50:A55"/>
    <mergeCell ref="B50:B51"/>
    <mergeCell ref="B52:B53"/>
    <mergeCell ref="B54:B55"/>
    <mergeCell ref="A36:A40"/>
    <mergeCell ref="A43:I43"/>
    <mergeCell ref="A44:A45"/>
    <mergeCell ref="B44:B45"/>
    <mergeCell ref="C44:C45"/>
    <mergeCell ref="D44:F44"/>
    <mergeCell ref="G44:I44"/>
    <mergeCell ref="A46:A49"/>
    <mergeCell ref="B46:B47"/>
    <mergeCell ref="B48:B49"/>
    <mergeCell ref="C36:C40"/>
    <mergeCell ref="A21:A25"/>
    <mergeCell ref="C21:C25"/>
    <mergeCell ref="A26:A30"/>
    <mergeCell ref="C26:C30"/>
    <mergeCell ref="A31:A35"/>
    <mergeCell ref="C31:C35"/>
    <mergeCell ref="A16:A20"/>
    <mergeCell ref="C16:C20"/>
    <mergeCell ref="A14:A15"/>
    <mergeCell ref="B14:B15"/>
    <mergeCell ref="C14:C15"/>
  </mergeCells>
  <printOptions horizontalCentered="1"/>
  <pageMargins left="0.5" right="0.25" top="0.25" bottom="0.25" header="0.3" footer="0.3"/>
  <pageSetup paperSize="9" scale="84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AI73"/>
  <sheetViews>
    <sheetView view="pageBreakPreview" topLeftCell="L1" zoomScaleNormal="100" zoomScaleSheetLayoutView="100" workbookViewId="0">
      <selection activeCell="A2" sqref="A2:Z2"/>
    </sheetView>
  </sheetViews>
  <sheetFormatPr defaultRowHeight="12.75" x14ac:dyDescent="0.2"/>
  <cols>
    <col min="1" max="1" width="4.7109375" style="62" customWidth="1"/>
    <col min="2" max="2" width="16.28515625" style="62" customWidth="1"/>
    <col min="3" max="4" width="11.7109375" style="62" customWidth="1"/>
    <col min="5" max="5" width="9.7109375" style="1" customWidth="1"/>
    <col min="6" max="7" width="5.5703125" style="1" bestFit="1" customWidth="1"/>
    <col min="8" max="8" width="6.5703125" style="1" bestFit="1" customWidth="1"/>
    <col min="9" max="9" width="6.85546875" style="1" bestFit="1" customWidth="1"/>
    <col min="10" max="10" width="7.140625" style="1" bestFit="1" customWidth="1"/>
    <col min="11" max="11" width="7" style="1" bestFit="1" customWidth="1"/>
    <col min="12" max="12" width="9" style="1" bestFit="1" customWidth="1"/>
    <col min="13" max="13" width="8.85546875" style="1" bestFit="1" customWidth="1"/>
    <col min="14" max="14" width="8" style="1" bestFit="1" customWidth="1"/>
    <col min="15" max="15" width="6" style="1" customWidth="1"/>
    <col min="16" max="16" width="6.5703125" style="1" customWidth="1"/>
    <col min="17" max="18" width="7.28515625" style="1" customWidth="1"/>
    <col min="19" max="19" width="7.42578125" style="1" customWidth="1"/>
    <col min="20" max="20" width="6.28515625" style="1" bestFit="1" customWidth="1"/>
    <col min="21" max="21" width="7.140625" style="1" bestFit="1" customWidth="1"/>
    <col min="22" max="23" width="5.5703125" style="1" bestFit="1" customWidth="1"/>
    <col min="24" max="25" width="6.28515625" style="1" customWidth="1"/>
    <col min="26" max="26" width="7.7109375" style="26" customWidth="1"/>
    <col min="27" max="258" width="9.140625" style="1"/>
    <col min="259" max="259" width="4.7109375" style="1" customWidth="1"/>
    <col min="260" max="260" width="16.28515625" style="1" customWidth="1"/>
    <col min="261" max="261" width="9.7109375" style="1" customWidth="1"/>
    <col min="262" max="263" width="5.5703125" style="1" bestFit="1" customWidth="1"/>
    <col min="264" max="264" width="6.5703125" style="1" bestFit="1" customWidth="1"/>
    <col min="265" max="265" width="6.85546875" style="1" bestFit="1" customWidth="1"/>
    <col min="266" max="266" width="7.140625" style="1" bestFit="1" customWidth="1"/>
    <col min="267" max="267" width="7" style="1" bestFit="1" customWidth="1"/>
    <col min="268" max="268" width="9" style="1" bestFit="1" customWidth="1"/>
    <col min="269" max="269" width="8.85546875" style="1" bestFit="1" customWidth="1"/>
    <col min="270" max="270" width="8" style="1" bestFit="1" customWidth="1"/>
    <col min="271" max="272" width="5.85546875" style="1" customWidth="1"/>
    <col min="273" max="274" width="7.28515625" style="1" customWidth="1"/>
    <col min="275" max="275" width="7.42578125" style="1" customWidth="1"/>
    <col min="276" max="276" width="6.28515625" style="1" bestFit="1" customWidth="1"/>
    <col min="277" max="277" width="7.140625" style="1" bestFit="1" customWidth="1"/>
    <col min="278" max="279" width="5.5703125" style="1" bestFit="1" customWidth="1"/>
    <col min="280" max="281" width="6.28515625" style="1" customWidth="1"/>
    <col min="282" max="282" width="7.7109375" style="1" customWidth="1"/>
    <col min="283" max="514" width="9.140625" style="1"/>
    <col min="515" max="515" width="4.7109375" style="1" customWidth="1"/>
    <col min="516" max="516" width="16.28515625" style="1" customWidth="1"/>
    <col min="517" max="517" width="9.7109375" style="1" customWidth="1"/>
    <col min="518" max="519" width="5.5703125" style="1" bestFit="1" customWidth="1"/>
    <col min="520" max="520" width="6.5703125" style="1" bestFit="1" customWidth="1"/>
    <col min="521" max="521" width="6.85546875" style="1" bestFit="1" customWidth="1"/>
    <col min="522" max="522" width="7.140625" style="1" bestFit="1" customWidth="1"/>
    <col min="523" max="523" width="7" style="1" bestFit="1" customWidth="1"/>
    <col min="524" max="524" width="9" style="1" bestFit="1" customWidth="1"/>
    <col min="525" max="525" width="8.85546875" style="1" bestFit="1" customWidth="1"/>
    <col min="526" max="526" width="8" style="1" bestFit="1" customWidth="1"/>
    <col min="527" max="528" width="5.85546875" style="1" customWidth="1"/>
    <col min="529" max="530" width="7.28515625" style="1" customWidth="1"/>
    <col min="531" max="531" width="7.42578125" style="1" customWidth="1"/>
    <col min="532" max="532" width="6.28515625" style="1" bestFit="1" customWidth="1"/>
    <col min="533" max="533" width="7.140625" style="1" bestFit="1" customWidth="1"/>
    <col min="534" max="535" width="5.5703125" style="1" bestFit="1" customWidth="1"/>
    <col min="536" max="537" width="6.28515625" style="1" customWidth="1"/>
    <col min="538" max="538" width="7.7109375" style="1" customWidth="1"/>
    <col min="539" max="770" width="9.140625" style="1"/>
    <col min="771" max="771" width="4.7109375" style="1" customWidth="1"/>
    <col min="772" max="772" width="16.28515625" style="1" customWidth="1"/>
    <col min="773" max="773" width="9.7109375" style="1" customWidth="1"/>
    <col min="774" max="775" width="5.5703125" style="1" bestFit="1" customWidth="1"/>
    <col min="776" max="776" width="6.5703125" style="1" bestFit="1" customWidth="1"/>
    <col min="777" max="777" width="6.85546875" style="1" bestFit="1" customWidth="1"/>
    <col min="778" max="778" width="7.140625" style="1" bestFit="1" customWidth="1"/>
    <col min="779" max="779" width="7" style="1" bestFit="1" customWidth="1"/>
    <col min="780" max="780" width="9" style="1" bestFit="1" customWidth="1"/>
    <col min="781" max="781" width="8.85546875" style="1" bestFit="1" customWidth="1"/>
    <col min="782" max="782" width="8" style="1" bestFit="1" customWidth="1"/>
    <col min="783" max="784" width="5.85546875" style="1" customWidth="1"/>
    <col min="785" max="786" width="7.28515625" style="1" customWidth="1"/>
    <col min="787" max="787" width="7.42578125" style="1" customWidth="1"/>
    <col min="788" max="788" width="6.28515625" style="1" bestFit="1" customWidth="1"/>
    <col min="789" max="789" width="7.140625" style="1" bestFit="1" customWidth="1"/>
    <col min="790" max="791" width="5.5703125" style="1" bestFit="1" customWidth="1"/>
    <col min="792" max="793" width="6.28515625" style="1" customWidth="1"/>
    <col min="794" max="794" width="7.7109375" style="1" customWidth="1"/>
    <col min="795" max="1026" width="9.140625" style="1"/>
    <col min="1027" max="1027" width="4.7109375" style="1" customWidth="1"/>
    <col min="1028" max="1028" width="16.28515625" style="1" customWidth="1"/>
    <col min="1029" max="1029" width="9.7109375" style="1" customWidth="1"/>
    <col min="1030" max="1031" width="5.5703125" style="1" bestFit="1" customWidth="1"/>
    <col min="1032" max="1032" width="6.5703125" style="1" bestFit="1" customWidth="1"/>
    <col min="1033" max="1033" width="6.85546875" style="1" bestFit="1" customWidth="1"/>
    <col min="1034" max="1034" width="7.140625" style="1" bestFit="1" customWidth="1"/>
    <col min="1035" max="1035" width="7" style="1" bestFit="1" customWidth="1"/>
    <col min="1036" max="1036" width="9" style="1" bestFit="1" customWidth="1"/>
    <col min="1037" max="1037" width="8.85546875" style="1" bestFit="1" customWidth="1"/>
    <col min="1038" max="1038" width="8" style="1" bestFit="1" customWidth="1"/>
    <col min="1039" max="1040" width="5.85546875" style="1" customWidth="1"/>
    <col min="1041" max="1042" width="7.28515625" style="1" customWidth="1"/>
    <col min="1043" max="1043" width="7.42578125" style="1" customWidth="1"/>
    <col min="1044" max="1044" width="6.28515625" style="1" bestFit="1" customWidth="1"/>
    <col min="1045" max="1045" width="7.140625" style="1" bestFit="1" customWidth="1"/>
    <col min="1046" max="1047" width="5.5703125" style="1" bestFit="1" customWidth="1"/>
    <col min="1048" max="1049" width="6.28515625" style="1" customWidth="1"/>
    <col min="1050" max="1050" width="7.7109375" style="1" customWidth="1"/>
    <col min="1051" max="1282" width="9.140625" style="1"/>
    <col min="1283" max="1283" width="4.7109375" style="1" customWidth="1"/>
    <col min="1284" max="1284" width="16.28515625" style="1" customWidth="1"/>
    <col min="1285" max="1285" width="9.7109375" style="1" customWidth="1"/>
    <col min="1286" max="1287" width="5.5703125" style="1" bestFit="1" customWidth="1"/>
    <col min="1288" max="1288" width="6.5703125" style="1" bestFit="1" customWidth="1"/>
    <col min="1289" max="1289" width="6.85546875" style="1" bestFit="1" customWidth="1"/>
    <col min="1290" max="1290" width="7.140625" style="1" bestFit="1" customWidth="1"/>
    <col min="1291" max="1291" width="7" style="1" bestFit="1" customWidth="1"/>
    <col min="1292" max="1292" width="9" style="1" bestFit="1" customWidth="1"/>
    <col min="1293" max="1293" width="8.85546875" style="1" bestFit="1" customWidth="1"/>
    <col min="1294" max="1294" width="8" style="1" bestFit="1" customWidth="1"/>
    <col min="1295" max="1296" width="5.85546875" style="1" customWidth="1"/>
    <col min="1297" max="1298" width="7.28515625" style="1" customWidth="1"/>
    <col min="1299" max="1299" width="7.42578125" style="1" customWidth="1"/>
    <col min="1300" max="1300" width="6.28515625" style="1" bestFit="1" customWidth="1"/>
    <col min="1301" max="1301" width="7.140625" style="1" bestFit="1" customWidth="1"/>
    <col min="1302" max="1303" width="5.5703125" style="1" bestFit="1" customWidth="1"/>
    <col min="1304" max="1305" width="6.28515625" style="1" customWidth="1"/>
    <col min="1306" max="1306" width="7.7109375" style="1" customWidth="1"/>
    <col min="1307" max="1538" width="9.140625" style="1"/>
    <col min="1539" max="1539" width="4.7109375" style="1" customWidth="1"/>
    <col min="1540" max="1540" width="16.28515625" style="1" customWidth="1"/>
    <col min="1541" max="1541" width="9.7109375" style="1" customWidth="1"/>
    <col min="1542" max="1543" width="5.5703125" style="1" bestFit="1" customWidth="1"/>
    <col min="1544" max="1544" width="6.5703125" style="1" bestFit="1" customWidth="1"/>
    <col min="1545" max="1545" width="6.85546875" style="1" bestFit="1" customWidth="1"/>
    <col min="1546" max="1546" width="7.140625" style="1" bestFit="1" customWidth="1"/>
    <col min="1547" max="1547" width="7" style="1" bestFit="1" customWidth="1"/>
    <col min="1548" max="1548" width="9" style="1" bestFit="1" customWidth="1"/>
    <col min="1549" max="1549" width="8.85546875" style="1" bestFit="1" customWidth="1"/>
    <col min="1550" max="1550" width="8" style="1" bestFit="1" customWidth="1"/>
    <col min="1551" max="1552" width="5.85546875" style="1" customWidth="1"/>
    <col min="1553" max="1554" width="7.28515625" style="1" customWidth="1"/>
    <col min="1555" max="1555" width="7.42578125" style="1" customWidth="1"/>
    <col min="1556" max="1556" width="6.28515625" style="1" bestFit="1" customWidth="1"/>
    <col min="1557" max="1557" width="7.140625" style="1" bestFit="1" customWidth="1"/>
    <col min="1558" max="1559" width="5.5703125" style="1" bestFit="1" customWidth="1"/>
    <col min="1560" max="1561" width="6.28515625" style="1" customWidth="1"/>
    <col min="1562" max="1562" width="7.7109375" style="1" customWidth="1"/>
    <col min="1563" max="1794" width="9.140625" style="1"/>
    <col min="1795" max="1795" width="4.7109375" style="1" customWidth="1"/>
    <col min="1796" max="1796" width="16.28515625" style="1" customWidth="1"/>
    <col min="1797" max="1797" width="9.7109375" style="1" customWidth="1"/>
    <col min="1798" max="1799" width="5.5703125" style="1" bestFit="1" customWidth="1"/>
    <col min="1800" max="1800" width="6.5703125" style="1" bestFit="1" customWidth="1"/>
    <col min="1801" max="1801" width="6.85546875" style="1" bestFit="1" customWidth="1"/>
    <col min="1802" max="1802" width="7.140625" style="1" bestFit="1" customWidth="1"/>
    <col min="1803" max="1803" width="7" style="1" bestFit="1" customWidth="1"/>
    <col min="1804" max="1804" width="9" style="1" bestFit="1" customWidth="1"/>
    <col min="1805" max="1805" width="8.85546875" style="1" bestFit="1" customWidth="1"/>
    <col min="1806" max="1806" width="8" style="1" bestFit="1" customWidth="1"/>
    <col min="1807" max="1808" width="5.85546875" style="1" customWidth="1"/>
    <col min="1809" max="1810" width="7.28515625" style="1" customWidth="1"/>
    <col min="1811" max="1811" width="7.42578125" style="1" customWidth="1"/>
    <col min="1812" max="1812" width="6.28515625" style="1" bestFit="1" customWidth="1"/>
    <col min="1813" max="1813" width="7.140625" style="1" bestFit="1" customWidth="1"/>
    <col min="1814" max="1815" width="5.5703125" style="1" bestFit="1" customWidth="1"/>
    <col min="1816" max="1817" width="6.28515625" style="1" customWidth="1"/>
    <col min="1818" max="1818" width="7.7109375" style="1" customWidth="1"/>
    <col min="1819" max="2050" width="9.140625" style="1"/>
    <col min="2051" max="2051" width="4.7109375" style="1" customWidth="1"/>
    <col min="2052" max="2052" width="16.28515625" style="1" customWidth="1"/>
    <col min="2053" max="2053" width="9.7109375" style="1" customWidth="1"/>
    <col min="2054" max="2055" width="5.5703125" style="1" bestFit="1" customWidth="1"/>
    <col min="2056" max="2056" width="6.5703125" style="1" bestFit="1" customWidth="1"/>
    <col min="2057" max="2057" width="6.85546875" style="1" bestFit="1" customWidth="1"/>
    <col min="2058" max="2058" width="7.140625" style="1" bestFit="1" customWidth="1"/>
    <col min="2059" max="2059" width="7" style="1" bestFit="1" customWidth="1"/>
    <col min="2060" max="2060" width="9" style="1" bestFit="1" customWidth="1"/>
    <col min="2061" max="2061" width="8.85546875" style="1" bestFit="1" customWidth="1"/>
    <col min="2062" max="2062" width="8" style="1" bestFit="1" customWidth="1"/>
    <col min="2063" max="2064" width="5.85546875" style="1" customWidth="1"/>
    <col min="2065" max="2066" width="7.28515625" style="1" customWidth="1"/>
    <col min="2067" max="2067" width="7.42578125" style="1" customWidth="1"/>
    <col min="2068" max="2068" width="6.28515625" style="1" bestFit="1" customWidth="1"/>
    <col min="2069" max="2069" width="7.140625" style="1" bestFit="1" customWidth="1"/>
    <col min="2070" max="2071" width="5.5703125" style="1" bestFit="1" customWidth="1"/>
    <col min="2072" max="2073" width="6.28515625" style="1" customWidth="1"/>
    <col min="2074" max="2074" width="7.7109375" style="1" customWidth="1"/>
    <col min="2075" max="2306" width="9.140625" style="1"/>
    <col min="2307" max="2307" width="4.7109375" style="1" customWidth="1"/>
    <col min="2308" max="2308" width="16.28515625" style="1" customWidth="1"/>
    <col min="2309" max="2309" width="9.7109375" style="1" customWidth="1"/>
    <col min="2310" max="2311" width="5.5703125" style="1" bestFit="1" customWidth="1"/>
    <col min="2312" max="2312" width="6.5703125" style="1" bestFit="1" customWidth="1"/>
    <col min="2313" max="2313" width="6.85546875" style="1" bestFit="1" customWidth="1"/>
    <col min="2314" max="2314" width="7.140625" style="1" bestFit="1" customWidth="1"/>
    <col min="2315" max="2315" width="7" style="1" bestFit="1" customWidth="1"/>
    <col min="2316" max="2316" width="9" style="1" bestFit="1" customWidth="1"/>
    <col min="2317" max="2317" width="8.85546875" style="1" bestFit="1" customWidth="1"/>
    <col min="2318" max="2318" width="8" style="1" bestFit="1" customWidth="1"/>
    <col min="2319" max="2320" width="5.85546875" style="1" customWidth="1"/>
    <col min="2321" max="2322" width="7.28515625" style="1" customWidth="1"/>
    <col min="2323" max="2323" width="7.42578125" style="1" customWidth="1"/>
    <col min="2324" max="2324" width="6.28515625" style="1" bestFit="1" customWidth="1"/>
    <col min="2325" max="2325" width="7.140625" style="1" bestFit="1" customWidth="1"/>
    <col min="2326" max="2327" width="5.5703125" style="1" bestFit="1" customWidth="1"/>
    <col min="2328" max="2329" width="6.28515625" style="1" customWidth="1"/>
    <col min="2330" max="2330" width="7.7109375" style="1" customWidth="1"/>
    <col min="2331" max="2562" width="9.140625" style="1"/>
    <col min="2563" max="2563" width="4.7109375" style="1" customWidth="1"/>
    <col min="2564" max="2564" width="16.28515625" style="1" customWidth="1"/>
    <col min="2565" max="2565" width="9.7109375" style="1" customWidth="1"/>
    <col min="2566" max="2567" width="5.5703125" style="1" bestFit="1" customWidth="1"/>
    <col min="2568" max="2568" width="6.5703125" style="1" bestFit="1" customWidth="1"/>
    <col min="2569" max="2569" width="6.85546875" style="1" bestFit="1" customWidth="1"/>
    <col min="2570" max="2570" width="7.140625" style="1" bestFit="1" customWidth="1"/>
    <col min="2571" max="2571" width="7" style="1" bestFit="1" customWidth="1"/>
    <col min="2572" max="2572" width="9" style="1" bestFit="1" customWidth="1"/>
    <col min="2573" max="2573" width="8.85546875" style="1" bestFit="1" customWidth="1"/>
    <col min="2574" max="2574" width="8" style="1" bestFit="1" customWidth="1"/>
    <col min="2575" max="2576" width="5.85546875" style="1" customWidth="1"/>
    <col min="2577" max="2578" width="7.28515625" style="1" customWidth="1"/>
    <col min="2579" max="2579" width="7.42578125" style="1" customWidth="1"/>
    <col min="2580" max="2580" width="6.28515625" style="1" bestFit="1" customWidth="1"/>
    <col min="2581" max="2581" width="7.140625" style="1" bestFit="1" customWidth="1"/>
    <col min="2582" max="2583" width="5.5703125" style="1" bestFit="1" customWidth="1"/>
    <col min="2584" max="2585" width="6.28515625" style="1" customWidth="1"/>
    <col min="2586" max="2586" width="7.7109375" style="1" customWidth="1"/>
    <col min="2587" max="2818" width="9.140625" style="1"/>
    <col min="2819" max="2819" width="4.7109375" style="1" customWidth="1"/>
    <col min="2820" max="2820" width="16.28515625" style="1" customWidth="1"/>
    <col min="2821" max="2821" width="9.7109375" style="1" customWidth="1"/>
    <col min="2822" max="2823" width="5.5703125" style="1" bestFit="1" customWidth="1"/>
    <col min="2824" max="2824" width="6.5703125" style="1" bestFit="1" customWidth="1"/>
    <col min="2825" max="2825" width="6.85546875" style="1" bestFit="1" customWidth="1"/>
    <col min="2826" max="2826" width="7.140625" style="1" bestFit="1" customWidth="1"/>
    <col min="2827" max="2827" width="7" style="1" bestFit="1" customWidth="1"/>
    <col min="2828" max="2828" width="9" style="1" bestFit="1" customWidth="1"/>
    <col min="2829" max="2829" width="8.85546875" style="1" bestFit="1" customWidth="1"/>
    <col min="2830" max="2830" width="8" style="1" bestFit="1" customWidth="1"/>
    <col min="2831" max="2832" width="5.85546875" style="1" customWidth="1"/>
    <col min="2833" max="2834" width="7.28515625" style="1" customWidth="1"/>
    <col min="2835" max="2835" width="7.42578125" style="1" customWidth="1"/>
    <col min="2836" max="2836" width="6.28515625" style="1" bestFit="1" customWidth="1"/>
    <col min="2837" max="2837" width="7.140625" style="1" bestFit="1" customWidth="1"/>
    <col min="2838" max="2839" width="5.5703125" style="1" bestFit="1" customWidth="1"/>
    <col min="2840" max="2841" width="6.28515625" style="1" customWidth="1"/>
    <col min="2842" max="2842" width="7.7109375" style="1" customWidth="1"/>
    <col min="2843" max="3074" width="9.140625" style="1"/>
    <col min="3075" max="3075" width="4.7109375" style="1" customWidth="1"/>
    <col min="3076" max="3076" width="16.28515625" style="1" customWidth="1"/>
    <col min="3077" max="3077" width="9.7109375" style="1" customWidth="1"/>
    <col min="3078" max="3079" width="5.5703125" style="1" bestFit="1" customWidth="1"/>
    <col min="3080" max="3080" width="6.5703125" style="1" bestFit="1" customWidth="1"/>
    <col min="3081" max="3081" width="6.85546875" style="1" bestFit="1" customWidth="1"/>
    <col min="3082" max="3082" width="7.140625" style="1" bestFit="1" customWidth="1"/>
    <col min="3083" max="3083" width="7" style="1" bestFit="1" customWidth="1"/>
    <col min="3084" max="3084" width="9" style="1" bestFit="1" customWidth="1"/>
    <col min="3085" max="3085" width="8.85546875" style="1" bestFit="1" customWidth="1"/>
    <col min="3086" max="3086" width="8" style="1" bestFit="1" customWidth="1"/>
    <col min="3087" max="3088" width="5.85546875" style="1" customWidth="1"/>
    <col min="3089" max="3090" width="7.28515625" style="1" customWidth="1"/>
    <col min="3091" max="3091" width="7.42578125" style="1" customWidth="1"/>
    <col min="3092" max="3092" width="6.28515625" style="1" bestFit="1" customWidth="1"/>
    <col min="3093" max="3093" width="7.140625" style="1" bestFit="1" customWidth="1"/>
    <col min="3094" max="3095" width="5.5703125" style="1" bestFit="1" customWidth="1"/>
    <col min="3096" max="3097" width="6.28515625" style="1" customWidth="1"/>
    <col min="3098" max="3098" width="7.7109375" style="1" customWidth="1"/>
    <col min="3099" max="3330" width="9.140625" style="1"/>
    <col min="3331" max="3331" width="4.7109375" style="1" customWidth="1"/>
    <col min="3332" max="3332" width="16.28515625" style="1" customWidth="1"/>
    <col min="3333" max="3333" width="9.7109375" style="1" customWidth="1"/>
    <col min="3334" max="3335" width="5.5703125" style="1" bestFit="1" customWidth="1"/>
    <col min="3336" max="3336" width="6.5703125" style="1" bestFit="1" customWidth="1"/>
    <col min="3337" max="3337" width="6.85546875" style="1" bestFit="1" customWidth="1"/>
    <col min="3338" max="3338" width="7.140625" style="1" bestFit="1" customWidth="1"/>
    <col min="3339" max="3339" width="7" style="1" bestFit="1" customWidth="1"/>
    <col min="3340" max="3340" width="9" style="1" bestFit="1" customWidth="1"/>
    <col min="3341" max="3341" width="8.85546875" style="1" bestFit="1" customWidth="1"/>
    <col min="3342" max="3342" width="8" style="1" bestFit="1" customWidth="1"/>
    <col min="3343" max="3344" width="5.85546875" style="1" customWidth="1"/>
    <col min="3345" max="3346" width="7.28515625" style="1" customWidth="1"/>
    <col min="3347" max="3347" width="7.42578125" style="1" customWidth="1"/>
    <col min="3348" max="3348" width="6.28515625" style="1" bestFit="1" customWidth="1"/>
    <col min="3349" max="3349" width="7.140625" style="1" bestFit="1" customWidth="1"/>
    <col min="3350" max="3351" width="5.5703125" style="1" bestFit="1" customWidth="1"/>
    <col min="3352" max="3353" width="6.28515625" style="1" customWidth="1"/>
    <col min="3354" max="3354" width="7.7109375" style="1" customWidth="1"/>
    <col min="3355" max="3586" width="9.140625" style="1"/>
    <col min="3587" max="3587" width="4.7109375" style="1" customWidth="1"/>
    <col min="3588" max="3588" width="16.28515625" style="1" customWidth="1"/>
    <col min="3589" max="3589" width="9.7109375" style="1" customWidth="1"/>
    <col min="3590" max="3591" width="5.5703125" style="1" bestFit="1" customWidth="1"/>
    <col min="3592" max="3592" width="6.5703125" style="1" bestFit="1" customWidth="1"/>
    <col min="3593" max="3593" width="6.85546875" style="1" bestFit="1" customWidth="1"/>
    <col min="3594" max="3594" width="7.140625" style="1" bestFit="1" customWidth="1"/>
    <col min="3595" max="3595" width="7" style="1" bestFit="1" customWidth="1"/>
    <col min="3596" max="3596" width="9" style="1" bestFit="1" customWidth="1"/>
    <col min="3597" max="3597" width="8.85546875" style="1" bestFit="1" customWidth="1"/>
    <col min="3598" max="3598" width="8" style="1" bestFit="1" customWidth="1"/>
    <col min="3599" max="3600" width="5.85546875" style="1" customWidth="1"/>
    <col min="3601" max="3602" width="7.28515625" style="1" customWidth="1"/>
    <col min="3603" max="3603" width="7.42578125" style="1" customWidth="1"/>
    <col min="3604" max="3604" width="6.28515625" style="1" bestFit="1" customWidth="1"/>
    <col min="3605" max="3605" width="7.140625" style="1" bestFit="1" customWidth="1"/>
    <col min="3606" max="3607" width="5.5703125" style="1" bestFit="1" customWidth="1"/>
    <col min="3608" max="3609" width="6.28515625" style="1" customWidth="1"/>
    <col min="3610" max="3610" width="7.7109375" style="1" customWidth="1"/>
    <col min="3611" max="3842" width="9.140625" style="1"/>
    <col min="3843" max="3843" width="4.7109375" style="1" customWidth="1"/>
    <col min="3844" max="3844" width="16.28515625" style="1" customWidth="1"/>
    <col min="3845" max="3845" width="9.7109375" style="1" customWidth="1"/>
    <col min="3846" max="3847" width="5.5703125" style="1" bestFit="1" customWidth="1"/>
    <col min="3848" max="3848" width="6.5703125" style="1" bestFit="1" customWidth="1"/>
    <col min="3849" max="3849" width="6.85546875" style="1" bestFit="1" customWidth="1"/>
    <col min="3850" max="3850" width="7.140625" style="1" bestFit="1" customWidth="1"/>
    <col min="3851" max="3851" width="7" style="1" bestFit="1" customWidth="1"/>
    <col min="3852" max="3852" width="9" style="1" bestFit="1" customWidth="1"/>
    <col min="3853" max="3853" width="8.85546875" style="1" bestFit="1" customWidth="1"/>
    <col min="3854" max="3854" width="8" style="1" bestFit="1" customWidth="1"/>
    <col min="3855" max="3856" width="5.85546875" style="1" customWidth="1"/>
    <col min="3857" max="3858" width="7.28515625" style="1" customWidth="1"/>
    <col min="3859" max="3859" width="7.42578125" style="1" customWidth="1"/>
    <col min="3860" max="3860" width="6.28515625" style="1" bestFit="1" customWidth="1"/>
    <col min="3861" max="3861" width="7.140625" style="1" bestFit="1" customWidth="1"/>
    <col min="3862" max="3863" width="5.5703125" style="1" bestFit="1" customWidth="1"/>
    <col min="3864" max="3865" width="6.28515625" style="1" customWidth="1"/>
    <col min="3866" max="3866" width="7.7109375" style="1" customWidth="1"/>
    <col min="3867" max="4098" width="9.140625" style="1"/>
    <col min="4099" max="4099" width="4.7109375" style="1" customWidth="1"/>
    <col min="4100" max="4100" width="16.28515625" style="1" customWidth="1"/>
    <col min="4101" max="4101" width="9.7109375" style="1" customWidth="1"/>
    <col min="4102" max="4103" width="5.5703125" style="1" bestFit="1" customWidth="1"/>
    <col min="4104" max="4104" width="6.5703125" style="1" bestFit="1" customWidth="1"/>
    <col min="4105" max="4105" width="6.85546875" style="1" bestFit="1" customWidth="1"/>
    <col min="4106" max="4106" width="7.140625" style="1" bestFit="1" customWidth="1"/>
    <col min="4107" max="4107" width="7" style="1" bestFit="1" customWidth="1"/>
    <col min="4108" max="4108" width="9" style="1" bestFit="1" customWidth="1"/>
    <col min="4109" max="4109" width="8.85546875" style="1" bestFit="1" customWidth="1"/>
    <col min="4110" max="4110" width="8" style="1" bestFit="1" customWidth="1"/>
    <col min="4111" max="4112" width="5.85546875" style="1" customWidth="1"/>
    <col min="4113" max="4114" width="7.28515625" style="1" customWidth="1"/>
    <col min="4115" max="4115" width="7.42578125" style="1" customWidth="1"/>
    <col min="4116" max="4116" width="6.28515625" style="1" bestFit="1" customWidth="1"/>
    <col min="4117" max="4117" width="7.140625" style="1" bestFit="1" customWidth="1"/>
    <col min="4118" max="4119" width="5.5703125" style="1" bestFit="1" customWidth="1"/>
    <col min="4120" max="4121" width="6.28515625" style="1" customWidth="1"/>
    <col min="4122" max="4122" width="7.7109375" style="1" customWidth="1"/>
    <col min="4123" max="4354" width="9.140625" style="1"/>
    <col min="4355" max="4355" width="4.7109375" style="1" customWidth="1"/>
    <col min="4356" max="4356" width="16.28515625" style="1" customWidth="1"/>
    <col min="4357" max="4357" width="9.7109375" style="1" customWidth="1"/>
    <col min="4358" max="4359" width="5.5703125" style="1" bestFit="1" customWidth="1"/>
    <col min="4360" max="4360" width="6.5703125" style="1" bestFit="1" customWidth="1"/>
    <col min="4361" max="4361" width="6.85546875" style="1" bestFit="1" customWidth="1"/>
    <col min="4362" max="4362" width="7.140625" style="1" bestFit="1" customWidth="1"/>
    <col min="4363" max="4363" width="7" style="1" bestFit="1" customWidth="1"/>
    <col min="4364" max="4364" width="9" style="1" bestFit="1" customWidth="1"/>
    <col min="4365" max="4365" width="8.85546875" style="1" bestFit="1" customWidth="1"/>
    <col min="4366" max="4366" width="8" style="1" bestFit="1" customWidth="1"/>
    <col min="4367" max="4368" width="5.85546875" style="1" customWidth="1"/>
    <col min="4369" max="4370" width="7.28515625" style="1" customWidth="1"/>
    <col min="4371" max="4371" width="7.42578125" style="1" customWidth="1"/>
    <col min="4372" max="4372" width="6.28515625" style="1" bestFit="1" customWidth="1"/>
    <col min="4373" max="4373" width="7.140625" style="1" bestFit="1" customWidth="1"/>
    <col min="4374" max="4375" width="5.5703125" style="1" bestFit="1" customWidth="1"/>
    <col min="4376" max="4377" width="6.28515625" style="1" customWidth="1"/>
    <col min="4378" max="4378" width="7.7109375" style="1" customWidth="1"/>
    <col min="4379" max="4610" width="9.140625" style="1"/>
    <col min="4611" max="4611" width="4.7109375" style="1" customWidth="1"/>
    <col min="4612" max="4612" width="16.28515625" style="1" customWidth="1"/>
    <col min="4613" max="4613" width="9.7109375" style="1" customWidth="1"/>
    <col min="4614" max="4615" width="5.5703125" style="1" bestFit="1" customWidth="1"/>
    <col min="4616" max="4616" width="6.5703125" style="1" bestFit="1" customWidth="1"/>
    <col min="4617" max="4617" width="6.85546875" style="1" bestFit="1" customWidth="1"/>
    <col min="4618" max="4618" width="7.140625" style="1" bestFit="1" customWidth="1"/>
    <col min="4619" max="4619" width="7" style="1" bestFit="1" customWidth="1"/>
    <col min="4620" max="4620" width="9" style="1" bestFit="1" customWidth="1"/>
    <col min="4621" max="4621" width="8.85546875" style="1" bestFit="1" customWidth="1"/>
    <col min="4622" max="4622" width="8" style="1" bestFit="1" customWidth="1"/>
    <col min="4623" max="4624" width="5.85546875" style="1" customWidth="1"/>
    <col min="4625" max="4626" width="7.28515625" style="1" customWidth="1"/>
    <col min="4627" max="4627" width="7.42578125" style="1" customWidth="1"/>
    <col min="4628" max="4628" width="6.28515625" style="1" bestFit="1" customWidth="1"/>
    <col min="4629" max="4629" width="7.140625" style="1" bestFit="1" customWidth="1"/>
    <col min="4630" max="4631" width="5.5703125" style="1" bestFit="1" customWidth="1"/>
    <col min="4632" max="4633" width="6.28515625" style="1" customWidth="1"/>
    <col min="4634" max="4634" width="7.7109375" style="1" customWidth="1"/>
    <col min="4635" max="4866" width="9.140625" style="1"/>
    <col min="4867" max="4867" width="4.7109375" style="1" customWidth="1"/>
    <col min="4868" max="4868" width="16.28515625" style="1" customWidth="1"/>
    <col min="4869" max="4869" width="9.7109375" style="1" customWidth="1"/>
    <col min="4870" max="4871" width="5.5703125" style="1" bestFit="1" customWidth="1"/>
    <col min="4872" max="4872" width="6.5703125" style="1" bestFit="1" customWidth="1"/>
    <col min="4873" max="4873" width="6.85546875" style="1" bestFit="1" customWidth="1"/>
    <col min="4874" max="4874" width="7.140625" style="1" bestFit="1" customWidth="1"/>
    <col min="4875" max="4875" width="7" style="1" bestFit="1" customWidth="1"/>
    <col min="4876" max="4876" width="9" style="1" bestFit="1" customWidth="1"/>
    <col min="4877" max="4877" width="8.85546875" style="1" bestFit="1" customWidth="1"/>
    <col min="4878" max="4878" width="8" style="1" bestFit="1" customWidth="1"/>
    <col min="4879" max="4880" width="5.85546875" style="1" customWidth="1"/>
    <col min="4881" max="4882" width="7.28515625" style="1" customWidth="1"/>
    <col min="4883" max="4883" width="7.42578125" style="1" customWidth="1"/>
    <col min="4884" max="4884" width="6.28515625" style="1" bestFit="1" customWidth="1"/>
    <col min="4885" max="4885" width="7.140625" style="1" bestFit="1" customWidth="1"/>
    <col min="4886" max="4887" width="5.5703125" style="1" bestFit="1" customWidth="1"/>
    <col min="4888" max="4889" width="6.28515625" style="1" customWidth="1"/>
    <col min="4890" max="4890" width="7.7109375" style="1" customWidth="1"/>
    <col min="4891" max="5122" width="9.140625" style="1"/>
    <col min="5123" max="5123" width="4.7109375" style="1" customWidth="1"/>
    <col min="5124" max="5124" width="16.28515625" style="1" customWidth="1"/>
    <col min="5125" max="5125" width="9.7109375" style="1" customWidth="1"/>
    <col min="5126" max="5127" width="5.5703125" style="1" bestFit="1" customWidth="1"/>
    <col min="5128" max="5128" width="6.5703125" style="1" bestFit="1" customWidth="1"/>
    <col min="5129" max="5129" width="6.85546875" style="1" bestFit="1" customWidth="1"/>
    <col min="5130" max="5130" width="7.140625" style="1" bestFit="1" customWidth="1"/>
    <col min="5131" max="5131" width="7" style="1" bestFit="1" customWidth="1"/>
    <col min="5132" max="5132" width="9" style="1" bestFit="1" customWidth="1"/>
    <col min="5133" max="5133" width="8.85546875" style="1" bestFit="1" customWidth="1"/>
    <col min="5134" max="5134" width="8" style="1" bestFit="1" customWidth="1"/>
    <col min="5135" max="5136" width="5.85546875" style="1" customWidth="1"/>
    <col min="5137" max="5138" width="7.28515625" style="1" customWidth="1"/>
    <col min="5139" max="5139" width="7.42578125" style="1" customWidth="1"/>
    <col min="5140" max="5140" width="6.28515625" style="1" bestFit="1" customWidth="1"/>
    <col min="5141" max="5141" width="7.140625" style="1" bestFit="1" customWidth="1"/>
    <col min="5142" max="5143" width="5.5703125" style="1" bestFit="1" customWidth="1"/>
    <col min="5144" max="5145" width="6.28515625" style="1" customWidth="1"/>
    <col min="5146" max="5146" width="7.7109375" style="1" customWidth="1"/>
    <col min="5147" max="5378" width="9.140625" style="1"/>
    <col min="5379" max="5379" width="4.7109375" style="1" customWidth="1"/>
    <col min="5380" max="5380" width="16.28515625" style="1" customWidth="1"/>
    <col min="5381" max="5381" width="9.7109375" style="1" customWidth="1"/>
    <col min="5382" max="5383" width="5.5703125" style="1" bestFit="1" customWidth="1"/>
    <col min="5384" max="5384" width="6.5703125" style="1" bestFit="1" customWidth="1"/>
    <col min="5385" max="5385" width="6.85546875" style="1" bestFit="1" customWidth="1"/>
    <col min="5386" max="5386" width="7.140625" style="1" bestFit="1" customWidth="1"/>
    <col min="5387" max="5387" width="7" style="1" bestFit="1" customWidth="1"/>
    <col min="5388" max="5388" width="9" style="1" bestFit="1" customWidth="1"/>
    <col min="5389" max="5389" width="8.85546875" style="1" bestFit="1" customWidth="1"/>
    <col min="5390" max="5390" width="8" style="1" bestFit="1" customWidth="1"/>
    <col min="5391" max="5392" width="5.85546875" style="1" customWidth="1"/>
    <col min="5393" max="5394" width="7.28515625" style="1" customWidth="1"/>
    <col min="5395" max="5395" width="7.42578125" style="1" customWidth="1"/>
    <col min="5396" max="5396" width="6.28515625" style="1" bestFit="1" customWidth="1"/>
    <col min="5397" max="5397" width="7.140625" style="1" bestFit="1" customWidth="1"/>
    <col min="5398" max="5399" width="5.5703125" style="1" bestFit="1" customWidth="1"/>
    <col min="5400" max="5401" width="6.28515625" style="1" customWidth="1"/>
    <col min="5402" max="5402" width="7.7109375" style="1" customWidth="1"/>
    <col min="5403" max="5634" width="9.140625" style="1"/>
    <col min="5635" max="5635" width="4.7109375" style="1" customWidth="1"/>
    <col min="5636" max="5636" width="16.28515625" style="1" customWidth="1"/>
    <col min="5637" max="5637" width="9.7109375" style="1" customWidth="1"/>
    <col min="5638" max="5639" width="5.5703125" style="1" bestFit="1" customWidth="1"/>
    <col min="5640" max="5640" width="6.5703125" style="1" bestFit="1" customWidth="1"/>
    <col min="5641" max="5641" width="6.85546875" style="1" bestFit="1" customWidth="1"/>
    <col min="5642" max="5642" width="7.140625" style="1" bestFit="1" customWidth="1"/>
    <col min="5643" max="5643" width="7" style="1" bestFit="1" customWidth="1"/>
    <col min="5644" max="5644" width="9" style="1" bestFit="1" customWidth="1"/>
    <col min="5645" max="5645" width="8.85546875" style="1" bestFit="1" customWidth="1"/>
    <col min="5646" max="5646" width="8" style="1" bestFit="1" customWidth="1"/>
    <col min="5647" max="5648" width="5.85546875" style="1" customWidth="1"/>
    <col min="5649" max="5650" width="7.28515625" style="1" customWidth="1"/>
    <col min="5651" max="5651" width="7.42578125" style="1" customWidth="1"/>
    <col min="5652" max="5652" width="6.28515625" style="1" bestFit="1" customWidth="1"/>
    <col min="5653" max="5653" width="7.140625" style="1" bestFit="1" customWidth="1"/>
    <col min="5654" max="5655" width="5.5703125" style="1" bestFit="1" customWidth="1"/>
    <col min="5656" max="5657" width="6.28515625" style="1" customWidth="1"/>
    <col min="5658" max="5658" width="7.7109375" style="1" customWidth="1"/>
    <col min="5659" max="5890" width="9.140625" style="1"/>
    <col min="5891" max="5891" width="4.7109375" style="1" customWidth="1"/>
    <col min="5892" max="5892" width="16.28515625" style="1" customWidth="1"/>
    <col min="5893" max="5893" width="9.7109375" style="1" customWidth="1"/>
    <col min="5894" max="5895" width="5.5703125" style="1" bestFit="1" customWidth="1"/>
    <col min="5896" max="5896" width="6.5703125" style="1" bestFit="1" customWidth="1"/>
    <col min="5897" max="5897" width="6.85546875" style="1" bestFit="1" customWidth="1"/>
    <col min="5898" max="5898" width="7.140625" style="1" bestFit="1" customWidth="1"/>
    <col min="5899" max="5899" width="7" style="1" bestFit="1" customWidth="1"/>
    <col min="5900" max="5900" width="9" style="1" bestFit="1" customWidth="1"/>
    <col min="5901" max="5901" width="8.85546875" style="1" bestFit="1" customWidth="1"/>
    <col min="5902" max="5902" width="8" style="1" bestFit="1" customWidth="1"/>
    <col min="5903" max="5904" width="5.85546875" style="1" customWidth="1"/>
    <col min="5905" max="5906" width="7.28515625" style="1" customWidth="1"/>
    <col min="5907" max="5907" width="7.42578125" style="1" customWidth="1"/>
    <col min="5908" max="5908" width="6.28515625" style="1" bestFit="1" customWidth="1"/>
    <col min="5909" max="5909" width="7.140625" style="1" bestFit="1" customWidth="1"/>
    <col min="5910" max="5911" width="5.5703125" style="1" bestFit="1" customWidth="1"/>
    <col min="5912" max="5913" width="6.28515625" style="1" customWidth="1"/>
    <col min="5914" max="5914" width="7.7109375" style="1" customWidth="1"/>
    <col min="5915" max="6146" width="9.140625" style="1"/>
    <col min="6147" max="6147" width="4.7109375" style="1" customWidth="1"/>
    <col min="6148" max="6148" width="16.28515625" style="1" customWidth="1"/>
    <col min="6149" max="6149" width="9.7109375" style="1" customWidth="1"/>
    <col min="6150" max="6151" width="5.5703125" style="1" bestFit="1" customWidth="1"/>
    <col min="6152" max="6152" width="6.5703125" style="1" bestFit="1" customWidth="1"/>
    <col min="6153" max="6153" width="6.85546875" style="1" bestFit="1" customWidth="1"/>
    <col min="6154" max="6154" width="7.140625" style="1" bestFit="1" customWidth="1"/>
    <col min="6155" max="6155" width="7" style="1" bestFit="1" customWidth="1"/>
    <col min="6156" max="6156" width="9" style="1" bestFit="1" customWidth="1"/>
    <col min="6157" max="6157" width="8.85546875" style="1" bestFit="1" customWidth="1"/>
    <col min="6158" max="6158" width="8" style="1" bestFit="1" customWidth="1"/>
    <col min="6159" max="6160" width="5.85546875" style="1" customWidth="1"/>
    <col min="6161" max="6162" width="7.28515625" style="1" customWidth="1"/>
    <col min="6163" max="6163" width="7.42578125" style="1" customWidth="1"/>
    <col min="6164" max="6164" width="6.28515625" style="1" bestFit="1" customWidth="1"/>
    <col min="6165" max="6165" width="7.140625" style="1" bestFit="1" customWidth="1"/>
    <col min="6166" max="6167" width="5.5703125" style="1" bestFit="1" customWidth="1"/>
    <col min="6168" max="6169" width="6.28515625" style="1" customWidth="1"/>
    <col min="6170" max="6170" width="7.7109375" style="1" customWidth="1"/>
    <col min="6171" max="6402" width="9.140625" style="1"/>
    <col min="6403" max="6403" width="4.7109375" style="1" customWidth="1"/>
    <col min="6404" max="6404" width="16.28515625" style="1" customWidth="1"/>
    <col min="6405" max="6405" width="9.7109375" style="1" customWidth="1"/>
    <col min="6406" max="6407" width="5.5703125" style="1" bestFit="1" customWidth="1"/>
    <col min="6408" max="6408" width="6.5703125" style="1" bestFit="1" customWidth="1"/>
    <col min="6409" max="6409" width="6.85546875" style="1" bestFit="1" customWidth="1"/>
    <col min="6410" max="6410" width="7.140625" style="1" bestFit="1" customWidth="1"/>
    <col min="6411" max="6411" width="7" style="1" bestFit="1" customWidth="1"/>
    <col min="6412" max="6412" width="9" style="1" bestFit="1" customWidth="1"/>
    <col min="6413" max="6413" width="8.85546875" style="1" bestFit="1" customWidth="1"/>
    <col min="6414" max="6414" width="8" style="1" bestFit="1" customWidth="1"/>
    <col min="6415" max="6416" width="5.85546875" style="1" customWidth="1"/>
    <col min="6417" max="6418" width="7.28515625" style="1" customWidth="1"/>
    <col min="6419" max="6419" width="7.42578125" style="1" customWidth="1"/>
    <col min="6420" max="6420" width="6.28515625" style="1" bestFit="1" customWidth="1"/>
    <col min="6421" max="6421" width="7.140625" style="1" bestFit="1" customWidth="1"/>
    <col min="6422" max="6423" width="5.5703125" style="1" bestFit="1" customWidth="1"/>
    <col min="6424" max="6425" width="6.28515625" style="1" customWidth="1"/>
    <col min="6426" max="6426" width="7.7109375" style="1" customWidth="1"/>
    <col min="6427" max="6658" width="9.140625" style="1"/>
    <col min="6659" max="6659" width="4.7109375" style="1" customWidth="1"/>
    <col min="6660" max="6660" width="16.28515625" style="1" customWidth="1"/>
    <col min="6661" max="6661" width="9.7109375" style="1" customWidth="1"/>
    <col min="6662" max="6663" width="5.5703125" style="1" bestFit="1" customWidth="1"/>
    <col min="6664" max="6664" width="6.5703125" style="1" bestFit="1" customWidth="1"/>
    <col min="6665" max="6665" width="6.85546875" style="1" bestFit="1" customWidth="1"/>
    <col min="6666" max="6666" width="7.140625" style="1" bestFit="1" customWidth="1"/>
    <col min="6667" max="6667" width="7" style="1" bestFit="1" customWidth="1"/>
    <col min="6668" max="6668" width="9" style="1" bestFit="1" customWidth="1"/>
    <col min="6669" max="6669" width="8.85546875" style="1" bestFit="1" customWidth="1"/>
    <col min="6670" max="6670" width="8" style="1" bestFit="1" customWidth="1"/>
    <col min="6671" max="6672" width="5.85546875" style="1" customWidth="1"/>
    <col min="6673" max="6674" width="7.28515625" style="1" customWidth="1"/>
    <col min="6675" max="6675" width="7.42578125" style="1" customWidth="1"/>
    <col min="6676" max="6676" width="6.28515625" style="1" bestFit="1" customWidth="1"/>
    <col min="6677" max="6677" width="7.140625" style="1" bestFit="1" customWidth="1"/>
    <col min="6678" max="6679" width="5.5703125" style="1" bestFit="1" customWidth="1"/>
    <col min="6680" max="6681" width="6.28515625" style="1" customWidth="1"/>
    <col min="6682" max="6682" width="7.7109375" style="1" customWidth="1"/>
    <col min="6683" max="6914" width="9.140625" style="1"/>
    <col min="6915" max="6915" width="4.7109375" style="1" customWidth="1"/>
    <col min="6916" max="6916" width="16.28515625" style="1" customWidth="1"/>
    <col min="6917" max="6917" width="9.7109375" style="1" customWidth="1"/>
    <col min="6918" max="6919" width="5.5703125" style="1" bestFit="1" customWidth="1"/>
    <col min="6920" max="6920" width="6.5703125" style="1" bestFit="1" customWidth="1"/>
    <col min="6921" max="6921" width="6.85546875" style="1" bestFit="1" customWidth="1"/>
    <col min="6922" max="6922" width="7.140625" style="1" bestFit="1" customWidth="1"/>
    <col min="6923" max="6923" width="7" style="1" bestFit="1" customWidth="1"/>
    <col min="6924" max="6924" width="9" style="1" bestFit="1" customWidth="1"/>
    <col min="6925" max="6925" width="8.85546875" style="1" bestFit="1" customWidth="1"/>
    <col min="6926" max="6926" width="8" style="1" bestFit="1" customWidth="1"/>
    <col min="6927" max="6928" width="5.85546875" style="1" customWidth="1"/>
    <col min="6929" max="6930" width="7.28515625" style="1" customWidth="1"/>
    <col min="6931" max="6931" width="7.42578125" style="1" customWidth="1"/>
    <col min="6932" max="6932" width="6.28515625" style="1" bestFit="1" customWidth="1"/>
    <col min="6933" max="6933" width="7.140625" style="1" bestFit="1" customWidth="1"/>
    <col min="6934" max="6935" width="5.5703125" style="1" bestFit="1" customWidth="1"/>
    <col min="6936" max="6937" width="6.28515625" style="1" customWidth="1"/>
    <col min="6938" max="6938" width="7.7109375" style="1" customWidth="1"/>
    <col min="6939" max="7170" width="9.140625" style="1"/>
    <col min="7171" max="7171" width="4.7109375" style="1" customWidth="1"/>
    <col min="7172" max="7172" width="16.28515625" style="1" customWidth="1"/>
    <col min="7173" max="7173" width="9.7109375" style="1" customWidth="1"/>
    <col min="7174" max="7175" width="5.5703125" style="1" bestFit="1" customWidth="1"/>
    <col min="7176" max="7176" width="6.5703125" style="1" bestFit="1" customWidth="1"/>
    <col min="7177" max="7177" width="6.85546875" style="1" bestFit="1" customWidth="1"/>
    <col min="7178" max="7178" width="7.140625" style="1" bestFit="1" customWidth="1"/>
    <col min="7179" max="7179" width="7" style="1" bestFit="1" customWidth="1"/>
    <col min="7180" max="7180" width="9" style="1" bestFit="1" customWidth="1"/>
    <col min="7181" max="7181" width="8.85546875" style="1" bestFit="1" customWidth="1"/>
    <col min="7182" max="7182" width="8" style="1" bestFit="1" customWidth="1"/>
    <col min="7183" max="7184" width="5.85546875" style="1" customWidth="1"/>
    <col min="7185" max="7186" width="7.28515625" style="1" customWidth="1"/>
    <col min="7187" max="7187" width="7.42578125" style="1" customWidth="1"/>
    <col min="7188" max="7188" width="6.28515625" style="1" bestFit="1" customWidth="1"/>
    <col min="7189" max="7189" width="7.140625" style="1" bestFit="1" customWidth="1"/>
    <col min="7190" max="7191" width="5.5703125" style="1" bestFit="1" customWidth="1"/>
    <col min="7192" max="7193" width="6.28515625" style="1" customWidth="1"/>
    <col min="7194" max="7194" width="7.7109375" style="1" customWidth="1"/>
    <col min="7195" max="7426" width="9.140625" style="1"/>
    <col min="7427" max="7427" width="4.7109375" style="1" customWidth="1"/>
    <col min="7428" max="7428" width="16.28515625" style="1" customWidth="1"/>
    <col min="7429" max="7429" width="9.7109375" style="1" customWidth="1"/>
    <col min="7430" max="7431" width="5.5703125" style="1" bestFit="1" customWidth="1"/>
    <col min="7432" max="7432" width="6.5703125" style="1" bestFit="1" customWidth="1"/>
    <col min="7433" max="7433" width="6.85546875" style="1" bestFit="1" customWidth="1"/>
    <col min="7434" max="7434" width="7.140625" style="1" bestFit="1" customWidth="1"/>
    <col min="7435" max="7435" width="7" style="1" bestFit="1" customWidth="1"/>
    <col min="7436" max="7436" width="9" style="1" bestFit="1" customWidth="1"/>
    <col min="7437" max="7437" width="8.85546875" style="1" bestFit="1" customWidth="1"/>
    <col min="7438" max="7438" width="8" style="1" bestFit="1" customWidth="1"/>
    <col min="7439" max="7440" width="5.85546875" style="1" customWidth="1"/>
    <col min="7441" max="7442" width="7.28515625" style="1" customWidth="1"/>
    <col min="7443" max="7443" width="7.42578125" style="1" customWidth="1"/>
    <col min="7444" max="7444" width="6.28515625" style="1" bestFit="1" customWidth="1"/>
    <col min="7445" max="7445" width="7.140625" style="1" bestFit="1" customWidth="1"/>
    <col min="7446" max="7447" width="5.5703125" style="1" bestFit="1" customWidth="1"/>
    <col min="7448" max="7449" width="6.28515625" style="1" customWidth="1"/>
    <col min="7450" max="7450" width="7.7109375" style="1" customWidth="1"/>
    <col min="7451" max="7682" width="9.140625" style="1"/>
    <col min="7683" max="7683" width="4.7109375" style="1" customWidth="1"/>
    <col min="7684" max="7684" width="16.28515625" style="1" customWidth="1"/>
    <col min="7685" max="7685" width="9.7109375" style="1" customWidth="1"/>
    <col min="7686" max="7687" width="5.5703125" style="1" bestFit="1" customWidth="1"/>
    <col min="7688" max="7688" width="6.5703125" style="1" bestFit="1" customWidth="1"/>
    <col min="7689" max="7689" width="6.85546875" style="1" bestFit="1" customWidth="1"/>
    <col min="7690" max="7690" width="7.140625" style="1" bestFit="1" customWidth="1"/>
    <col min="7691" max="7691" width="7" style="1" bestFit="1" customWidth="1"/>
    <col min="7692" max="7692" width="9" style="1" bestFit="1" customWidth="1"/>
    <col min="7693" max="7693" width="8.85546875" style="1" bestFit="1" customWidth="1"/>
    <col min="7694" max="7694" width="8" style="1" bestFit="1" customWidth="1"/>
    <col min="7695" max="7696" width="5.85546875" style="1" customWidth="1"/>
    <col min="7697" max="7698" width="7.28515625" style="1" customWidth="1"/>
    <col min="7699" max="7699" width="7.42578125" style="1" customWidth="1"/>
    <col min="7700" max="7700" width="6.28515625" style="1" bestFit="1" customWidth="1"/>
    <col min="7701" max="7701" width="7.140625" style="1" bestFit="1" customWidth="1"/>
    <col min="7702" max="7703" width="5.5703125" style="1" bestFit="1" customWidth="1"/>
    <col min="7704" max="7705" width="6.28515625" style="1" customWidth="1"/>
    <col min="7706" max="7706" width="7.7109375" style="1" customWidth="1"/>
    <col min="7707" max="7938" width="9.140625" style="1"/>
    <col min="7939" max="7939" width="4.7109375" style="1" customWidth="1"/>
    <col min="7940" max="7940" width="16.28515625" style="1" customWidth="1"/>
    <col min="7941" max="7941" width="9.7109375" style="1" customWidth="1"/>
    <col min="7942" max="7943" width="5.5703125" style="1" bestFit="1" customWidth="1"/>
    <col min="7944" max="7944" width="6.5703125" style="1" bestFit="1" customWidth="1"/>
    <col min="7945" max="7945" width="6.85546875" style="1" bestFit="1" customWidth="1"/>
    <col min="7946" max="7946" width="7.140625" style="1" bestFit="1" customWidth="1"/>
    <col min="7947" max="7947" width="7" style="1" bestFit="1" customWidth="1"/>
    <col min="7948" max="7948" width="9" style="1" bestFit="1" customWidth="1"/>
    <col min="7949" max="7949" width="8.85546875" style="1" bestFit="1" customWidth="1"/>
    <col min="7950" max="7950" width="8" style="1" bestFit="1" customWidth="1"/>
    <col min="7951" max="7952" width="5.85546875" style="1" customWidth="1"/>
    <col min="7953" max="7954" width="7.28515625" style="1" customWidth="1"/>
    <col min="7955" max="7955" width="7.42578125" style="1" customWidth="1"/>
    <col min="7956" max="7956" width="6.28515625" style="1" bestFit="1" customWidth="1"/>
    <col min="7957" max="7957" width="7.140625" style="1" bestFit="1" customWidth="1"/>
    <col min="7958" max="7959" width="5.5703125" style="1" bestFit="1" customWidth="1"/>
    <col min="7960" max="7961" width="6.28515625" style="1" customWidth="1"/>
    <col min="7962" max="7962" width="7.7109375" style="1" customWidth="1"/>
    <col min="7963" max="8194" width="9.140625" style="1"/>
    <col min="8195" max="8195" width="4.7109375" style="1" customWidth="1"/>
    <col min="8196" max="8196" width="16.28515625" style="1" customWidth="1"/>
    <col min="8197" max="8197" width="9.7109375" style="1" customWidth="1"/>
    <col min="8198" max="8199" width="5.5703125" style="1" bestFit="1" customWidth="1"/>
    <col min="8200" max="8200" width="6.5703125" style="1" bestFit="1" customWidth="1"/>
    <col min="8201" max="8201" width="6.85546875" style="1" bestFit="1" customWidth="1"/>
    <col min="8202" max="8202" width="7.140625" style="1" bestFit="1" customWidth="1"/>
    <col min="8203" max="8203" width="7" style="1" bestFit="1" customWidth="1"/>
    <col min="8204" max="8204" width="9" style="1" bestFit="1" customWidth="1"/>
    <col min="8205" max="8205" width="8.85546875" style="1" bestFit="1" customWidth="1"/>
    <col min="8206" max="8206" width="8" style="1" bestFit="1" customWidth="1"/>
    <col min="8207" max="8208" width="5.85546875" style="1" customWidth="1"/>
    <col min="8209" max="8210" width="7.28515625" style="1" customWidth="1"/>
    <col min="8211" max="8211" width="7.42578125" style="1" customWidth="1"/>
    <col min="8212" max="8212" width="6.28515625" style="1" bestFit="1" customWidth="1"/>
    <col min="8213" max="8213" width="7.140625" style="1" bestFit="1" customWidth="1"/>
    <col min="8214" max="8215" width="5.5703125" style="1" bestFit="1" customWidth="1"/>
    <col min="8216" max="8217" width="6.28515625" style="1" customWidth="1"/>
    <col min="8218" max="8218" width="7.7109375" style="1" customWidth="1"/>
    <col min="8219" max="8450" width="9.140625" style="1"/>
    <col min="8451" max="8451" width="4.7109375" style="1" customWidth="1"/>
    <col min="8452" max="8452" width="16.28515625" style="1" customWidth="1"/>
    <col min="8453" max="8453" width="9.7109375" style="1" customWidth="1"/>
    <col min="8454" max="8455" width="5.5703125" style="1" bestFit="1" customWidth="1"/>
    <col min="8456" max="8456" width="6.5703125" style="1" bestFit="1" customWidth="1"/>
    <col min="8457" max="8457" width="6.85546875" style="1" bestFit="1" customWidth="1"/>
    <col min="8458" max="8458" width="7.140625" style="1" bestFit="1" customWidth="1"/>
    <col min="8459" max="8459" width="7" style="1" bestFit="1" customWidth="1"/>
    <col min="8460" max="8460" width="9" style="1" bestFit="1" customWidth="1"/>
    <col min="8461" max="8461" width="8.85546875" style="1" bestFit="1" customWidth="1"/>
    <col min="8462" max="8462" width="8" style="1" bestFit="1" customWidth="1"/>
    <col min="8463" max="8464" width="5.85546875" style="1" customWidth="1"/>
    <col min="8465" max="8466" width="7.28515625" style="1" customWidth="1"/>
    <col min="8467" max="8467" width="7.42578125" style="1" customWidth="1"/>
    <col min="8468" max="8468" width="6.28515625" style="1" bestFit="1" customWidth="1"/>
    <col min="8469" max="8469" width="7.140625" style="1" bestFit="1" customWidth="1"/>
    <col min="8470" max="8471" width="5.5703125" style="1" bestFit="1" customWidth="1"/>
    <col min="8472" max="8473" width="6.28515625" style="1" customWidth="1"/>
    <col min="8474" max="8474" width="7.7109375" style="1" customWidth="1"/>
    <col min="8475" max="8706" width="9.140625" style="1"/>
    <col min="8707" max="8707" width="4.7109375" style="1" customWidth="1"/>
    <col min="8708" max="8708" width="16.28515625" style="1" customWidth="1"/>
    <col min="8709" max="8709" width="9.7109375" style="1" customWidth="1"/>
    <col min="8710" max="8711" width="5.5703125" style="1" bestFit="1" customWidth="1"/>
    <col min="8712" max="8712" width="6.5703125" style="1" bestFit="1" customWidth="1"/>
    <col min="8713" max="8713" width="6.85546875" style="1" bestFit="1" customWidth="1"/>
    <col min="8714" max="8714" width="7.140625" style="1" bestFit="1" customWidth="1"/>
    <col min="8715" max="8715" width="7" style="1" bestFit="1" customWidth="1"/>
    <col min="8716" max="8716" width="9" style="1" bestFit="1" customWidth="1"/>
    <col min="8717" max="8717" width="8.85546875" style="1" bestFit="1" customWidth="1"/>
    <col min="8718" max="8718" width="8" style="1" bestFit="1" customWidth="1"/>
    <col min="8719" max="8720" width="5.85546875" style="1" customWidth="1"/>
    <col min="8721" max="8722" width="7.28515625" style="1" customWidth="1"/>
    <col min="8723" max="8723" width="7.42578125" style="1" customWidth="1"/>
    <col min="8724" max="8724" width="6.28515625" style="1" bestFit="1" customWidth="1"/>
    <col min="8725" max="8725" width="7.140625" style="1" bestFit="1" customWidth="1"/>
    <col min="8726" max="8727" width="5.5703125" style="1" bestFit="1" customWidth="1"/>
    <col min="8728" max="8729" width="6.28515625" style="1" customWidth="1"/>
    <col min="8730" max="8730" width="7.7109375" style="1" customWidth="1"/>
    <col min="8731" max="8962" width="9.140625" style="1"/>
    <col min="8963" max="8963" width="4.7109375" style="1" customWidth="1"/>
    <col min="8964" max="8964" width="16.28515625" style="1" customWidth="1"/>
    <col min="8965" max="8965" width="9.7109375" style="1" customWidth="1"/>
    <col min="8966" max="8967" width="5.5703125" style="1" bestFit="1" customWidth="1"/>
    <col min="8968" max="8968" width="6.5703125" style="1" bestFit="1" customWidth="1"/>
    <col min="8969" max="8969" width="6.85546875" style="1" bestFit="1" customWidth="1"/>
    <col min="8970" max="8970" width="7.140625" style="1" bestFit="1" customWidth="1"/>
    <col min="8971" max="8971" width="7" style="1" bestFit="1" customWidth="1"/>
    <col min="8972" max="8972" width="9" style="1" bestFit="1" customWidth="1"/>
    <col min="8973" max="8973" width="8.85546875" style="1" bestFit="1" customWidth="1"/>
    <col min="8974" max="8974" width="8" style="1" bestFit="1" customWidth="1"/>
    <col min="8975" max="8976" width="5.85546875" style="1" customWidth="1"/>
    <col min="8977" max="8978" width="7.28515625" style="1" customWidth="1"/>
    <col min="8979" max="8979" width="7.42578125" style="1" customWidth="1"/>
    <col min="8980" max="8980" width="6.28515625" style="1" bestFit="1" customWidth="1"/>
    <col min="8981" max="8981" width="7.140625" style="1" bestFit="1" customWidth="1"/>
    <col min="8982" max="8983" width="5.5703125" style="1" bestFit="1" customWidth="1"/>
    <col min="8984" max="8985" width="6.28515625" style="1" customWidth="1"/>
    <col min="8986" max="8986" width="7.7109375" style="1" customWidth="1"/>
    <col min="8987" max="9218" width="9.140625" style="1"/>
    <col min="9219" max="9219" width="4.7109375" style="1" customWidth="1"/>
    <col min="9220" max="9220" width="16.28515625" style="1" customWidth="1"/>
    <col min="9221" max="9221" width="9.7109375" style="1" customWidth="1"/>
    <col min="9222" max="9223" width="5.5703125" style="1" bestFit="1" customWidth="1"/>
    <col min="9224" max="9224" width="6.5703125" style="1" bestFit="1" customWidth="1"/>
    <col min="9225" max="9225" width="6.85546875" style="1" bestFit="1" customWidth="1"/>
    <col min="9226" max="9226" width="7.140625" style="1" bestFit="1" customWidth="1"/>
    <col min="9227" max="9227" width="7" style="1" bestFit="1" customWidth="1"/>
    <col min="9228" max="9228" width="9" style="1" bestFit="1" customWidth="1"/>
    <col min="9229" max="9229" width="8.85546875" style="1" bestFit="1" customWidth="1"/>
    <col min="9230" max="9230" width="8" style="1" bestFit="1" customWidth="1"/>
    <col min="9231" max="9232" width="5.85546875" style="1" customWidth="1"/>
    <col min="9233" max="9234" width="7.28515625" style="1" customWidth="1"/>
    <col min="9235" max="9235" width="7.42578125" style="1" customWidth="1"/>
    <col min="9236" max="9236" width="6.28515625" style="1" bestFit="1" customWidth="1"/>
    <col min="9237" max="9237" width="7.140625" style="1" bestFit="1" customWidth="1"/>
    <col min="9238" max="9239" width="5.5703125" style="1" bestFit="1" customWidth="1"/>
    <col min="9240" max="9241" width="6.28515625" style="1" customWidth="1"/>
    <col min="9242" max="9242" width="7.7109375" style="1" customWidth="1"/>
    <col min="9243" max="9474" width="9.140625" style="1"/>
    <col min="9475" max="9475" width="4.7109375" style="1" customWidth="1"/>
    <col min="9476" max="9476" width="16.28515625" style="1" customWidth="1"/>
    <col min="9477" max="9477" width="9.7109375" style="1" customWidth="1"/>
    <col min="9478" max="9479" width="5.5703125" style="1" bestFit="1" customWidth="1"/>
    <col min="9480" max="9480" width="6.5703125" style="1" bestFit="1" customWidth="1"/>
    <col min="9481" max="9481" width="6.85546875" style="1" bestFit="1" customWidth="1"/>
    <col min="9482" max="9482" width="7.140625" style="1" bestFit="1" customWidth="1"/>
    <col min="9483" max="9483" width="7" style="1" bestFit="1" customWidth="1"/>
    <col min="9484" max="9484" width="9" style="1" bestFit="1" customWidth="1"/>
    <col min="9485" max="9485" width="8.85546875" style="1" bestFit="1" customWidth="1"/>
    <col min="9486" max="9486" width="8" style="1" bestFit="1" customWidth="1"/>
    <col min="9487" max="9488" width="5.85546875" style="1" customWidth="1"/>
    <col min="9489" max="9490" width="7.28515625" style="1" customWidth="1"/>
    <col min="9491" max="9491" width="7.42578125" style="1" customWidth="1"/>
    <col min="9492" max="9492" width="6.28515625" style="1" bestFit="1" customWidth="1"/>
    <col min="9493" max="9493" width="7.140625" style="1" bestFit="1" customWidth="1"/>
    <col min="9494" max="9495" width="5.5703125" style="1" bestFit="1" customWidth="1"/>
    <col min="9496" max="9497" width="6.28515625" style="1" customWidth="1"/>
    <col min="9498" max="9498" width="7.7109375" style="1" customWidth="1"/>
    <col min="9499" max="9730" width="9.140625" style="1"/>
    <col min="9731" max="9731" width="4.7109375" style="1" customWidth="1"/>
    <col min="9732" max="9732" width="16.28515625" style="1" customWidth="1"/>
    <col min="9733" max="9733" width="9.7109375" style="1" customWidth="1"/>
    <col min="9734" max="9735" width="5.5703125" style="1" bestFit="1" customWidth="1"/>
    <col min="9736" max="9736" width="6.5703125" style="1" bestFit="1" customWidth="1"/>
    <col min="9737" max="9737" width="6.85546875" style="1" bestFit="1" customWidth="1"/>
    <col min="9738" max="9738" width="7.140625" style="1" bestFit="1" customWidth="1"/>
    <col min="9739" max="9739" width="7" style="1" bestFit="1" customWidth="1"/>
    <col min="9740" max="9740" width="9" style="1" bestFit="1" customWidth="1"/>
    <col min="9741" max="9741" width="8.85546875" style="1" bestFit="1" customWidth="1"/>
    <col min="9742" max="9742" width="8" style="1" bestFit="1" customWidth="1"/>
    <col min="9743" max="9744" width="5.85546875" style="1" customWidth="1"/>
    <col min="9745" max="9746" width="7.28515625" style="1" customWidth="1"/>
    <col min="9747" max="9747" width="7.42578125" style="1" customWidth="1"/>
    <col min="9748" max="9748" width="6.28515625" style="1" bestFit="1" customWidth="1"/>
    <col min="9749" max="9749" width="7.140625" style="1" bestFit="1" customWidth="1"/>
    <col min="9750" max="9751" width="5.5703125" style="1" bestFit="1" customWidth="1"/>
    <col min="9752" max="9753" width="6.28515625" style="1" customWidth="1"/>
    <col min="9754" max="9754" width="7.7109375" style="1" customWidth="1"/>
    <col min="9755" max="9986" width="9.140625" style="1"/>
    <col min="9987" max="9987" width="4.7109375" style="1" customWidth="1"/>
    <col min="9988" max="9988" width="16.28515625" style="1" customWidth="1"/>
    <col min="9989" max="9989" width="9.7109375" style="1" customWidth="1"/>
    <col min="9990" max="9991" width="5.5703125" style="1" bestFit="1" customWidth="1"/>
    <col min="9992" max="9992" width="6.5703125" style="1" bestFit="1" customWidth="1"/>
    <col min="9993" max="9993" width="6.85546875" style="1" bestFit="1" customWidth="1"/>
    <col min="9994" max="9994" width="7.140625" style="1" bestFit="1" customWidth="1"/>
    <col min="9995" max="9995" width="7" style="1" bestFit="1" customWidth="1"/>
    <col min="9996" max="9996" width="9" style="1" bestFit="1" customWidth="1"/>
    <col min="9997" max="9997" width="8.85546875" style="1" bestFit="1" customWidth="1"/>
    <col min="9998" max="9998" width="8" style="1" bestFit="1" customWidth="1"/>
    <col min="9999" max="10000" width="5.85546875" style="1" customWidth="1"/>
    <col min="10001" max="10002" width="7.28515625" style="1" customWidth="1"/>
    <col min="10003" max="10003" width="7.42578125" style="1" customWidth="1"/>
    <col min="10004" max="10004" width="6.28515625" style="1" bestFit="1" customWidth="1"/>
    <col min="10005" max="10005" width="7.140625" style="1" bestFit="1" customWidth="1"/>
    <col min="10006" max="10007" width="5.5703125" style="1" bestFit="1" customWidth="1"/>
    <col min="10008" max="10009" width="6.28515625" style="1" customWidth="1"/>
    <col min="10010" max="10010" width="7.7109375" style="1" customWidth="1"/>
    <col min="10011" max="10242" width="9.140625" style="1"/>
    <col min="10243" max="10243" width="4.7109375" style="1" customWidth="1"/>
    <col min="10244" max="10244" width="16.28515625" style="1" customWidth="1"/>
    <col min="10245" max="10245" width="9.7109375" style="1" customWidth="1"/>
    <col min="10246" max="10247" width="5.5703125" style="1" bestFit="1" customWidth="1"/>
    <col min="10248" max="10248" width="6.5703125" style="1" bestFit="1" customWidth="1"/>
    <col min="10249" max="10249" width="6.85546875" style="1" bestFit="1" customWidth="1"/>
    <col min="10250" max="10250" width="7.140625" style="1" bestFit="1" customWidth="1"/>
    <col min="10251" max="10251" width="7" style="1" bestFit="1" customWidth="1"/>
    <col min="10252" max="10252" width="9" style="1" bestFit="1" customWidth="1"/>
    <col min="10253" max="10253" width="8.85546875" style="1" bestFit="1" customWidth="1"/>
    <col min="10254" max="10254" width="8" style="1" bestFit="1" customWidth="1"/>
    <col min="10255" max="10256" width="5.85546875" style="1" customWidth="1"/>
    <col min="10257" max="10258" width="7.28515625" style="1" customWidth="1"/>
    <col min="10259" max="10259" width="7.42578125" style="1" customWidth="1"/>
    <col min="10260" max="10260" width="6.28515625" style="1" bestFit="1" customWidth="1"/>
    <col min="10261" max="10261" width="7.140625" style="1" bestFit="1" customWidth="1"/>
    <col min="10262" max="10263" width="5.5703125" style="1" bestFit="1" customWidth="1"/>
    <col min="10264" max="10265" width="6.28515625" style="1" customWidth="1"/>
    <col min="10266" max="10266" width="7.7109375" style="1" customWidth="1"/>
    <col min="10267" max="10498" width="9.140625" style="1"/>
    <col min="10499" max="10499" width="4.7109375" style="1" customWidth="1"/>
    <col min="10500" max="10500" width="16.28515625" style="1" customWidth="1"/>
    <col min="10501" max="10501" width="9.7109375" style="1" customWidth="1"/>
    <col min="10502" max="10503" width="5.5703125" style="1" bestFit="1" customWidth="1"/>
    <col min="10504" max="10504" width="6.5703125" style="1" bestFit="1" customWidth="1"/>
    <col min="10505" max="10505" width="6.85546875" style="1" bestFit="1" customWidth="1"/>
    <col min="10506" max="10506" width="7.140625" style="1" bestFit="1" customWidth="1"/>
    <col min="10507" max="10507" width="7" style="1" bestFit="1" customWidth="1"/>
    <col min="10508" max="10508" width="9" style="1" bestFit="1" customWidth="1"/>
    <col min="10509" max="10509" width="8.85546875" style="1" bestFit="1" customWidth="1"/>
    <col min="10510" max="10510" width="8" style="1" bestFit="1" customWidth="1"/>
    <col min="10511" max="10512" width="5.85546875" style="1" customWidth="1"/>
    <col min="10513" max="10514" width="7.28515625" style="1" customWidth="1"/>
    <col min="10515" max="10515" width="7.42578125" style="1" customWidth="1"/>
    <col min="10516" max="10516" width="6.28515625" style="1" bestFit="1" customWidth="1"/>
    <col min="10517" max="10517" width="7.140625" style="1" bestFit="1" customWidth="1"/>
    <col min="10518" max="10519" width="5.5703125" style="1" bestFit="1" customWidth="1"/>
    <col min="10520" max="10521" width="6.28515625" style="1" customWidth="1"/>
    <col min="10522" max="10522" width="7.7109375" style="1" customWidth="1"/>
    <col min="10523" max="10754" width="9.140625" style="1"/>
    <col min="10755" max="10755" width="4.7109375" style="1" customWidth="1"/>
    <col min="10756" max="10756" width="16.28515625" style="1" customWidth="1"/>
    <col min="10757" max="10757" width="9.7109375" style="1" customWidth="1"/>
    <col min="10758" max="10759" width="5.5703125" style="1" bestFit="1" customWidth="1"/>
    <col min="10760" max="10760" width="6.5703125" style="1" bestFit="1" customWidth="1"/>
    <col min="10761" max="10761" width="6.85546875" style="1" bestFit="1" customWidth="1"/>
    <col min="10762" max="10762" width="7.140625" style="1" bestFit="1" customWidth="1"/>
    <col min="10763" max="10763" width="7" style="1" bestFit="1" customWidth="1"/>
    <col min="10764" max="10764" width="9" style="1" bestFit="1" customWidth="1"/>
    <col min="10765" max="10765" width="8.85546875" style="1" bestFit="1" customWidth="1"/>
    <col min="10766" max="10766" width="8" style="1" bestFit="1" customWidth="1"/>
    <col min="10767" max="10768" width="5.85546875" style="1" customWidth="1"/>
    <col min="10769" max="10770" width="7.28515625" style="1" customWidth="1"/>
    <col min="10771" max="10771" width="7.42578125" style="1" customWidth="1"/>
    <col min="10772" max="10772" width="6.28515625" style="1" bestFit="1" customWidth="1"/>
    <col min="10773" max="10773" width="7.140625" style="1" bestFit="1" customWidth="1"/>
    <col min="10774" max="10775" width="5.5703125" style="1" bestFit="1" customWidth="1"/>
    <col min="10776" max="10777" width="6.28515625" style="1" customWidth="1"/>
    <col min="10778" max="10778" width="7.7109375" style="1" customWidth="1"/>
    <col min="10779" max="11010" width="9.140625" style="1"/>
    <col min="11011" max="11011" width="4.7109375" style="1" customWidth="1"/>
    <col min="11012" max="11012" width="16.28515625" style="1" customWidth="1"/>
    <col min="11013" max="11013" width="9.7109375" style="1" customWidth="1"/>
    <col min="11014" max="11015" width="5.5703125" style="1" bestFit="1" customWidth="1"/>
    <col min="11016" max="11016" width="6.5703125" style="1" bestFit="1" customWidth="1"/>
    <col min="11017" max="11017" width="6.85546875" style="1" bestFit="1" customWidth="1"/>
    <col min="11018" max="11018" width="7.140625" style="1" bestFit="1" customWidth="1"/>
    <col min="11019" max="11019" width="7" style="1" bestFit="1" customWidth="1"/>
    <col min="11020" max="11020" width="9" style="1" bestFit="1" customWidth="1"/>
    <col min="11021" max="11021" width="8.85546875" style="1" bestFit="1" customWidth="1"/>
    <col min="11022" max="11022" width="8" style="1" bestFit="1" customWidth="1"/>
    <col min="11023" max="11024" width="5.85546875" style="1" customWidth="1"/>
    <col min="11025" max="11026" width="7.28515625" style="1" customWidth="1"/>
    <col min="11027" max="11027" width="7.42578125" style="1" customWidth="1"/>
    <col min="11028" max="11028" width="6.28515625" style="1" bestFit="1" customWidth="1"/>
    <col min="11029" max="11029" width="7.140625" style="1" bestFit="1" customWidth="1"/>
    <col min="11030" max="11031" width="5.5703125" style="1" bestFit="1" customWidth="1"/>
    <col min="11032" max="11033" width="6.28515625" style="1" customWidth="1"/>
    <col min="11034" max="11034" width="7.7109375" style="1" customWidth="1"/>
    <col min="11035" max="11266" width="9.140625" style="1"/>
    <col min="11267" max="11267" width="4.7109375" style="1" customWidth="1"/>
    <col min="11268" max="11268" width="16.28515625" style="1" customWidth="1"/>
    <col min="11269" max="11269" width="9.7109375" style="1" customWidth="1"/>
    <col min="11270" max="11271" width="5.5703125" style="1" bestFit="1" customWidth="1"/>
    <col min="11272" max="11272" width="6.5703125" style="1" bestFit="1" customWidth="1"/>
    <col min="11273" max="11273" width="6.85546875" style="1" bestFit="1" customWidth="1"/>
    <col min="11274" max="11274" width="7.140625" style="1" bestFit="1" customWidth="1"/>
    <col min="11275" max="11275" width="7" style="1" bestFit="1" customWidth="1"/>
    <col min="11276" max="11276" width="9" style="1" bestFit="1" customWidth="1"/>
    <col min="11277" max="11277" width="8.85546875" style="1" bestFit="1" customWidth="1"/>
    <col min="11278" max="11278" width="8" style="1" bestFit="1" customWidth="1"/>
    <col min="11279" max="11280" width="5.85546875" style="1" customWidth="1"/>
    <col min="11281" max="11282" width="7.28515625" style="1" customWidth="1"/>
    <col min="11283" max="11283" width="7.42578125" style="1" customWidth="1"/>
    <col min="11284" max="11284" width="6.28515625" style="1" bestFit="1" customWidth="1"/>
    <col min="11285" max="11285" width="7.140625" style="1" bestFit="1" customWidth="1"/>
    <col min="11286" max="11287" width="5.5703125" style="1" bestFit="1" customWidth="1"/>
    <col min="11288" max="11289" width="6.28515625" style="1" customWidth="1"/>
    <col min="11290" max="11290" width="7.7109375" style="1" customWidth="1"/>
    <col min="11291" max="11522" width="9.140625" style="1"/>
    <col min="11523" max="11523" width="4.7109375" style="1" customWidth="1"/>
    <col min="11524" max="11524" width="16.28515625" style="1" customWidth="1"/>
    <col min="11525" max="11525" width="9.7109375" style="1" customWidth="1"/>
    <col min="11526" max="11527" width="5.5703125" style="1" bestFit="1" customWidth="1"/>
    <col min="11528" max="11528" width="6.5703125" style="1" bestFit="1" customWidth="1"/>
    <col min="11529" max="11529" width="6.85546875" style="1" bestFit="1" customWidth="1"/>
    <col min="11530" max="11530" width="7.140625" style="1" bestFit="1" customWidth="1"/>
    <col min="11531" max="11531" width="7" style="1" bestFit="1" customWidth="1"/>
    <col min="11532" max="11532" width="9" style="1" bestFit="1" customWidth="1"/>
    <col min="11533" max="11533" width="8.85546875" style="1" bestFit="1" customWidth="1"/>
    <col min="11534" max="11534" width="8" style="1" bestFit="1" customWidth="1"/>
    <col min="11535" max="11536" width="5.85546875" style="1" customWidth="1"/>
    <col min="11537" max="11538" width="7.28515625" style="1" customWidth="1"/>
    <col min="11539" max="11539" width="7.42578125" style="1" customWidth="1"/>
    <col min="11540" max="11540" width="6.28515625" style="1" bestFit="1" customWidth="1"/>
    <col min="11541" max="11541" width="7.140625" style="1" bestFit="1" customWidth="1"/>
    <col min="11542" max="11543" width="5.5703125" style="1" bestFit="1" customWidth="1"/>
    <col min="11544" max="11545" width="6.28515625" style="1" customWidth="1"/>
    <col min="11546" max="11546" width="7.7109375" style="1" customWidth="1"/>
    <col min="11547" max="11778" width="9.140625" style="1"/>
    <col min="11779" max="11779" width="4.7109375" style="1" customWidth="1"/>
    <col min="11780" max="11780" width="16.28515625" style="1" customWidth="1"/>
    <col min="11781" max="11781" width="9.7109375" style="1" customWidth="1"/>
    <col min="11782" max="11783" width="5.5703125" style="1" bestFit="1" customWidth="1"/>
    <col min="11784" max="11784" width="6.5703125" style="1" bestFit="1" customWidth="1"/>
    <col min="11785" max="11785" width="6.85546875" style="1" bestFit="1" customWidth="1"/>
    <col min="11786" max="11786" width="7.140625" style="1" bestFit="1" customWidth="1"/>
    <col min="11787" max="11787" width="7" style="1" bestFit="1" customWidth="1"/>
    <col min="11788" max="11788" width="9" style="1" bestFit="1" customWidth="1"/>
    <col min="11789" max="11789" width="8.85546875" style="1" bestFit="1" customWidth="1"/>
    <col min="11790" max="11790" width="8" style="1" bestFit="1" customWidth="1"/>
    <col min="11791" max="11792" width="5.85546875" style="1" customWidth="1"/>
    <col min="11793" max="11794" width="7.28515625" style="1" customWidth="1"/>
    <col min="11795" max="11795" width="7.42578125" style="1" customWidth="1"/>
    <col min="11796" max="11796" width="6.28515625" style="1" bestFit="1" customWidth="1"/>
    <col min="11797" max="11797" width="7.140625" style="1" bestFit="1" customWidth="1"/>
    <col min="11798" max="11799" width="5.5703125" style="1" bestFit="1" customWidth="1"/>
    <col min="11800" max="11801" width="6.28515625" style="1" customWidth="1"/>
    <col min="11802" max="11802" width="7.7109375" style="1" customWidth="1"/>
    <col min="11803" max="12034" width="9.140625" style="1"/>
    <col min="12035" max="12035" width="4.7109375" style="1" customWidth="1"/>
    <col min="12036" max="12036" width="16.28515625" style="1" customWidth="1"/>
    <col min="12037" max="12037" width="9.7109375" style="1" customWidth="1"/>
    <col min="12038" max="12039" width="5.5703125" style="1" bestFit="1" customWidth="1"/>
    <col min="12040" max="12040" width="6.5703125" style="1" bestFit="1" customWidth="1"/>
    <col min="12041" max="12041" width="6.85546875" style="1" bestFit="1" customWidth="1"/>
    <col min="12042" max="12042" width="7.140625" style="1" bestFit="1" customWidth="1"/>
    <col min="12043" max="12043" width="7" style="1" bestFit="1" customWidth="1"/>
    <col min="12044" max="12044" width="9" style="1" bestFit="1" customWidth="1"/>
    <col min="12045" max="12045" width="8.85546875" style="1" bestFit="1" customWidth="1"/>
    <col min="12046" max="12046" width="8" style="1" bestFit="1" customWidth="1"/>
    <col min="12047" max="12048" width="5.85546875" style="1" customWidth="1"/>
    <col min="12049" max="12050" width="7.28515625" style="1" customWidth="1"/>
    <col min="12051" max="12051" width="7.42578125" style="1" customWidth="1"/>
    <col min="12052" max="12052" width="6.28515625" style="1" bestFit="1" customWidth="1"/>
    <col min="12053" max="12053" width="7.140625" style="1" bestFit="1" customWidth="1"/>
    <col min="12054" max="12055" width="5.5703125" style="1" bestFit="1" customWidth="1"/>
    <col min="12056" max="12057" width="6.28515625" style="1" customWidth="1"/>
    <col min="12058" max="12058" width="7.7109375" style="1" customWidth="1"/>
    <col min="12059" max="12290" width="9.140625" style="1"/>
    <col min="12291" max="12291" width="4.7109375" style="1" customWidth="1"/>
    <col min="12292" max="12292" width="16.28515625" style="1" customWidth="1"/>
    <col min="12293" max="12293" width="9.7109375" style="1" customWidth="1"/>
    <col min="12294" max="12295" width="5.5703125" style="1" bestFit="1" customWidth="1"/>
    <col min="12296" max="12296" width="6.5703125" style="1" bestFit="1" customWidth="1"/>
    <col min="12297" max="12297" width="6.85546875" style="1" bestFit="1" customWidth="1"/>
    <col min="12298" max="12298" width="7.140625" style="1" bestFit="1" customWidth="1"/>
    <col min="12299" max="12299" width="7" style="1" bestFit="1" customWidth="1"/>
    <col min="12300" max="12300" width="9" style="1" bestFit="1" customWidth="1"/>
    <col min="12301" max="12301" width="8.85546875" style="1" bestFit="1" customWidth="1"/>
    <col min="12302" max="12302" width="8" style="1" bestFit="1" customWidth="1"/>
    <col min="12303" max="12304" width="5.85546875" style="1" customWidth="1"/>
    <col min="12305" max="12306" width="7.28515625" style="1" customWidth="1"/>
    <col min="12307" max="12307" width="7.42578125" style="1" customWidth="1"/>
    <col min="12308" max="12308" width="6.28515625" style="1" bestFit="1" customWidth="1"/>
    <col min="12309" max="12309" width="7.140625" style="1" bestFit="1" customWidth="1"/>
    <col min="12310" max="12311" width="5.5703125" style="1" bestFit="1" customWidth="1"/>
    <col min="12312" max="12313" width="6.28515625" style="1" customWidth="1"/>
    <col min="12314" max="12314" width="7.7109375" style="1" customWidth="1"/>
    <col min="12315" max="12546" width="9.140625" style="1"/>
    <col min="12547" max="12547" width="4.7109375" style="1" customWidth="1"/>
    <col min="12548" max="12548" width="16.28515625" style="1" customWidth="1"/>
    <col min="12549" max="12549" width="9.7109375" style="1" customWidth="1"/>
    <col min="12550" max="12551" width="5.5703125" style="1" bestFit="1" customWidth="1"/>
    <col min="12552" max="12552" width="6.5703125" style="1" bestFit="1" customWidth="1"/>
    <col min="12553" max="12553" width="6.85546875" style="1" bestFit="1" customWidth="1"/>
    <col min="12554" max="12554" width="7.140625" style="1" bestFit="1" customWidth="1"/>
    <col min="12555" max="12555" width="7" style="1" bestFit="1" customWidth="1"/>
    <col min="12556" max="12556" width="9" style="1" bestFit="1" customWidth="1"/>
    <col min="12557" max="12557" width="8.85546875" style="1" bestFit="1" customWidth="1"/>
    <col min="12558" max="12558" width="8" style="1" bestFit="1" customWidth="1"/>
    <col min="12559" max="12560" width="5.85546875" style="1" customWidth="1"/>
    <col min="12561" max="12562" width="7.28515625" style="1" customWidth="1"/>
    <col min="12563" max="12563" width="7.42578125" style="1" customWidth="1"/>
    <col min="12564" max="12564" width="6.28515625" style="1" bestFit="1" customWidth="1"/>
    <col min="12565" max="12565" width="7.140625" style="1" bestFit="1" customWidth="1"/>
    <col min="12566" max="12567" width="5.5703125" style="1" bestFit="1" customWidth="1"/>
    <col min="12568" max="12569" width="6.28515625" style="1" customWidth="1"/>
    <col min="12570" max="12570" width="7.7109375" style="1" customWidth="1"/>
    <col min="12571" max="12802" width="9.140625" style="1"/>
    <col min="12803" max="12803" width="4.7109375" style="1" customWidth="1"/>
    <col min="12804" max="12804" width="16.28515625" style="1" customWidth="1"/>
    <col min="12805" max="12805" width="9.7109375" style="1" customWidth="1"/>
    <col min="12806" max="12807" width="5.5703125" style="1" bestFit="1" customWidth="1"/>
    <col min="12808" max="12808" width="6.5703125" style="1" bestFit="1" customWidth="1"/>
    <col min="12809" max="12809" width="6.85546875" style="1" bestFit="1" customWidth="1"/>
    <col min="12810" max="12810" width="7.140625" style="1" bestFit="1" customWidth="1"/>
    <col min="12811" max="12811" width="7" style="1" bestFit="1" customWidth="1"/>
    <col min="12812" max="12812" width="9" style="1" bestFit="1" customWidth="1"/>
    <col min="12813" max="12813" width="8.85546875" style="1" bestFit="1" customWidth="1"/>
    <col min="12814" max="12814" width="8" style="1" bestFit="1" customWidth="1"/>
    <col min="12815" max="12816" width="5.85546875" style="1" customWidth="1"/>
    <col min="12817" max="12818" width="7.28515625" style="1" customWidth="1"/>
    <col min="12819" max="12819" width="7.42578125" style="1" customWidth="1"/>
    <col min="12820" max="12820" width="6.28515625" style="1" bestFit="1" customWidth="1"/>
    <col min="12821" max="12821" width="7.140625" style="1" bestFit="1" customWidth="1"/>
    <col min="12822" max="12823" width="5.5703125" style="1" bestFit="1" customWidth="1"/>
    <col min="12824" max="12825" width="6.28515625" style="1" customWidth="1"/>
    <col min="12826" max="12826" width="7.7109375" style="1" customWidth="1"/>
    <col min="12827" max="13058" width="9.140625" style="1"/>
    <col min="13059" max="13059" width="4.7109375" style="1" customWidth="1"/>
    <col min="13060" max="13060" width="16.28515625" style="1" customWidth="1"/>
    <col min="13061" max="13061" width="9.7109375" style="1" customWidth="1"/>
    <col min="13062" max="13063" width="5.5703125" style="1" bestFit="1" customWidth="1"/>
    <col min="13064" max="13064" width="6.5703125" style="1" bestFit="1" customWidth="1"/>
    <col min="13065" max="13065" width="6.85546875" style="1" bestFit="1" customWidth="1"/>
    <col min="13066" max="13066" width="7.140625" style="1" bestFit="1" customWidth="1"/>
    <col min="13067" max="13067" width="7" style="1" bestFit="1" customWidth="1"/>
    <col min="13068" max="13068" width="9" style="1" bestFit="1" customWidth="1"/>
    <col min="13069" max="13069" width="8.85546875" style="1" bestFit="1" customWidth="1"/>
    <col min="13070" max="13070" width="8" style="1" bestFit="1" customWidth="1"/>
    <col min="13071" max="13072" width="5.85546875" style="1" customWidth="1"/>
    <col min="13073" max="13074" width="7.28515625" style="1" customWidth="1"/>
    <col min="13075" max="13075" width="7.42578125" style="1" customWidth="1"/>
    <col min="13076" max="13076" width="6.28515625" style="1" bestFit="1" customWidth="1"/>
    <col min="13077" max="13077" width="7.140625" style="1" bestFit="1" customWidth="1"/>
    <col min="13078" max="13079" width="5.5703125" style="1" bestFit="1" customWidth="1"/>
    <col min="13080" max="13081" width="6.28515625" style="1" customWidth="1"/>
    <col min="13082" max="13082" width="7.7109375" style="1" customWidth="1"/>
    <col min="13083" max="13314" width="9.140625" style="1"/>
    <col min="13315" max="13315" width="4.7109375" style="1" customWidth="1"/>
    <col min="13316" max="13316" width="16.28515625" style="1" customWidth="1"/>
    <col min="13317" max="13317" width="9.7109375" style="1" customWidth="1"/>
    <col min="13318" max="13319" width="5.5703125" style="1" bestFit="1" customWidth="1"/>
    <col min="13320" max="13320" width="6.5703125" style="1" bestFit="1" customWidth="1"/>
    <col min="13321" max="13321" width="6.85546875" style="1" bestFit="1" customWidth="1"/>
    <col min="13322" max="13322" width="7.140625" style="1" bestFit="1" customWidth="1"/>
    <col min="13323" max="13323" width="7" style="1" bestFit="1" customWidth="1"/>
    <col min="13324" max="13324" width="9" style="1" bestFit="1" customWidth="1"/>
    <col min="13325" max="13325" width="8.85546875" style="1" bestFit="1" customWidth="1"/>
    <col min="13326" max="13326" width="8" style="1" bestFit="1" customWidth="1"/>
    <col min="13327" max="13328" width="5.85546875" style="1" customWidth="1"/>
    <col min="13329" max="13330" width="7.28515625" style="1" customWidth="1"/>
    <col min="13331" max="13331" width="7.42578125" style="1" customWidth="1"/>
    <col min="13332" max="13332" width="6.28515625" style="1" bestFit="1" customWidth="1"/>
    <col min="13333" max="13333" width="7.140625" style="1" bestFit="1" customWidth="1"/>
    <col min="13334" max="13335" width="5.5703125" style="1" bestFit="1" customWidth="1"/>
    <col min="13336" max="13337" width="6.28515625" style="1" customWidth="1"/>
    <col min="13338" max="13338" width="7.7109375" style="1" customWidth="1"/>
    <col min="13339" max="13570" width="9.140625" style="1"/>
    <col min="13571" max="13571" width="4.7109375" style="1" customWidth="1"/>
    <col min="13572" max="13572" width="16.28515625" style="1" customWidth="1"/>
    <col min="13573" max="13573" width="9.7109375" style="1" customWidth="1"/>
    <col min="13574" max="13575" width="5.5703125" style="1" bestFit="1" customWidth="1"/>
    <col min="13576" max="13576" width="6.5703125" style="1" bestFit="1" customWidth="1"/>
    <col min="13577" max="13577" width="6.85546875" style="1" bestFit="1" customWidth="1"/>
    <col min="13578" max="13578" width="7.140625" style="1" bestFit="1" customWidth="1"/>
    <col min="13579" max="13579" width="7" style="1" bestFit="1" customWidth="1"/>
    <col min="13580" max="13580" width="9" style="1" bestFit="1" customWidth="1"/>
    <col min="13581" max="13581" width="8.85546875" style="1" bestFit="1" customWidth="1"/>
    <col min="13582" max="13582" width="8" style="1" bestFit="1" customWidth="1"/>
    <col min="13583" max="13584" width="5.85546875" style="1" customWidth="1"/>
    <col min="13585" max="13586" width="7.28515625" style="1" customWidth="1"/>
    <col min="13587" max="13587" width="7.42578125" style="1" customWidth="1"/>
    <col min="13588" max="13588" width="6.28515625" style="1" bestFit="1" customWidth="1"/>
    <col min="13589" max="13589" width="7.140625" style="1" bestFit="1" customWidth="1"/>
    <col min="13590" max="13591" width="5.5703125" style="1" bestFit="1" customWidth="1"/>
    <col min="13592" max="13593" width="6.28515625" style="1" customWidth="1"/>
    <col min="13594" max="13594" width="7.7109375" style="1" customWidth="1"/>
    <col min="13595" max="13826" width="9.140625" style="1"/>
    <col min="13827" max="13827" width="4.7109375" style="1" customWidth="1"/>
    <col min="13828" max="13828" width="16.28515625" style="1" customWidth="1"/>
    <col min="13829" max="13829" width="9.7109375" style="1" customWidth="1"/>
    <col min="13830" max="13831" width="5.5703125" style="1" bestFit="1" customWidth="1"/>
    <col min="13832" max="13832" width="6.5703125" style="1" bestFit="1" customWidth="1"/>
    <col min="13833" max="13833" width="6.85546875" style="1" bestFit="1" customWidth="1"/>
    <col min="13834" max="13834" width="7.140625" style="1" bestFit="1" customWidth="1"/>
    <col min="13835" max="13835" width="7" style="1" bestFit="1" customWidth="1"/>
    <col min="13836" max="13836" width="9" style="1" bestFit="1" customWidth="1"/>
    <col min="13837" max="13837" width="8.85546875" style="1" bestFit="1" customWidth="1"/>
    <col min="13838" max="13838" width="8" style="1" bestFit="1" customWidth="1"/>
    <col min="13839" max="13840" width="5.85546875" style="1" customWidth="1"/>
    <col min="13841" max="13842" width="7.28515625" style="1" customWidth="1"/>
    <col min="13843" max="13843" width="7.42578125" style="1" customWidth="1"/>
    <col min="13844" max="13844" width="6.28515625" style="1" bestFit="1" customWidth="1"/>
    <col min="13845" max="13845" width="7.140625" style="1" bestFit="1" customWidth="1"/>
    <col min="13846" max="13847" width="5.5703125" style="1" bestFit="1" customWidth="1"/>
    <col min="13848" max="13849" width="6.28515625" style="1" customWidth="1"/>
    <col min="13850" max="13850" width="7.7109375" style="1" customWidth="1"/>
    <col min="13851" max="14082" width="9.140625" style="1"/>
    <col min="14083" max="14083" width="4.7109375" style="1" customWidth="1"/>
    <col min="14084" max="14084" width="16.28515625" style="1" customWidth="1"/>
    <col min="14085" max="14085" width="9.7109375" style="1" customWidth="1"/>
    <col min="14086" max="14087" width="5.5703125" style="1" bestFit="1" customWidth="1"/>
    <col min="14088" max="14088" width="6.5703125" style="1" bestFit="1" customWidth="1"/>
    <col min="14089" max="14089" width="6.85546875" style="1" bestFit="1" customWidth="1"/>
    <col min="14090" max="14090" width="7.140625" style="1" bestFit="1" customWidth="1"/>
    <col min="14091" max="14091" width="7" style="1" bestFit="1" customWidth="1"/>
    <col min="14092" max="14092" width="9" style="1" bestFit="1" customWidth="1"/>
    <col min="14093" max="14093" width="8.85546875" style="1" bestFit="1" customWidth="1"/>
    <col min="14094" max="14094" width="8" style="1" bestFit="1" customWidth="1"/>
    <col min="14095" max="14096" width="5.85546875" style="1" customWidth="1"/>
    <col min="14097" max="14098" width="7.28515625" style="1" customWidth="1"/>
    <col min="14099" max="14099" width="7.42578125" style="1" customWidth="1"/>
    <col min="14100" max="14100" width="6.28515625" style="1" bestFit="1" customWidth="1"/>
    <col min="14101" max="14101" width="7.140625" style="1" bestFit="1" customWidth="1"/>
    <col min="14102" max="14103" width="5.5703125" style="1" bestFit="1" customWidth="1"/>
    <col min="14104" max="14105" width="6.28515625" style="1" customWidth="1"/>
    <col min="14106" max="14106" width="7.7109375" style="1" customWidth="1"/>
    <col min="14107" max="14338" width="9.140625" style="1"/>
    <col min="14339" max="14339" width="4.7109375" style="1" customWidth="1"/>
    <col min="14340" max="14340" width="16.28515625" style="1" customWidth="1"/>
    <col min="14341" max="14341" width="9.7109375" style="1" customWidth="1"/>
    <col min="14342" max="14343" width="5.5703125" style="1" bestFit="1" customWidth="1"/>
    <col min="14344" max="14344" width="6.5703125" style="1" bestFit="1" customWidth="1"/>
    <col min="14345" max="14345" width="6.85546875" style="1" bestFit="1" customWidth="1"/>
    <col min="14346" max="14346" width="7.140625" style="1" bestFit="1" customWidth="1"/>
    <col min="14347" max="14347" width="7" style="1" bestFit="1" customWidth="1"/>
    <col min="14348" max="14348" width="9" style="1" bestFit="1" customWidth="1"/>
    <col min="14349" max="14349" width="8.85546875" style="1" bestFit="1" customWidth="1"/>
    <col min="14350" max="14350" width="8" style="1" bestFit="1" customWidth="1"/>
    <col min="14351" max="14352" width="5.85546875" style="1" customWidth="1"/>
    <col min="14353" max="14354" width="7.28515625" style="1" customWidth="1"/>
    <col min="14355" max="14355" width="7.42578125" style="1" customWidth="1"/>
    <col min="14356" max="14356" width="6.28515625" style="1" bestFit="1" customWidth="1"/>
    <col min="14357" max="14357" width="7.140625" style="1" bestFit="1" customWidth="1"/>
    <col min="14358" max="14359" width="5.5703125" style="1" bestFit="1" customWidth="1"/>
    <col min="14360" max="14361" width="6.28515625" style="1" customWidth="1"/>
    <col min="14362" max="14362" width="7.7109375" style="1" customWidth="1"/>
    <col min="14363" max="14594" width="9.140625" style="1"/>
    <col min="14595" max="14595" width="4.7109375" style="1" customWidth="1"/>
    <col min="14596" max="14596" width="16.28515625" style="1" customWidth="1"/>
    <col min="14597" max="14597" width="9.7109375" style="1" customWidth="1"/>
    <col min="14598" max="14599" width="5.5703125" style="1" bestFit="1" customWidth="1"/>
    <col min="14600" max="14600" width="6.5703125" style="1" bestFit="1" customWidth="1"/>
    <col min="14601" max="14601" width="6.85546875" style="1" bestFit="1" customWidth="1"/>
    <col min="14602" max="14602" width="7.140625" style="1" bestFit="1" customWidth="1"/>
    <col min="14603" max="14603" width="7" style="1" bestFit="1" customWidth="1"/>
    <col min="14604" max="14604" width="9" style="1" bestFit="1" customWidth="1"/>
    <col min="14605" max="14605" width="8.85546875" style="1" bestFit="1" customWidth="1"/>
    <col min="14606" max="14606" width="8" style="1" bestFit="1" customWidth="1"/>
    <col min="14607" max="14608" width="5.85546875" style="1" customWidth="1"/>
    <col min="14609" max="14610" width="7.28515625" style="1" customWidth="1"/>
    <col min="14611" max="14611" width="7.42578125" style="1" customWidth="1"/>
    <col min="14612" max="14612" width="6.28515625" style="1" bestFit="1" customWidth="1"/>
    <col min="14613" max="14613" width="7.140625" style="1" bestFit="1" customWidth="1"/>
    <col min="14614" max="14615" width="5.5703125" style="1" bestFit="1" customWidth="1"/>
    <col min="14616" max="14617" width="6.28515625" style="1" customWidth="1"/>
    <col min="14618" max="14618" width="7.7109375" style="1" customWidth="1"/>
    <col min="14619" max="14850" width="9.140625" style="1"/>
    <col min="14851" max="14851" width="4.7109375" style="1" customWidth="1"/>
    <col min="14852" max="14852" width="16.28515625" style="1" customWidth="1"/>
    <col min="14853" max="14853" width="9.7109375" style="1" customWidth="1"/>
    <col min="14854" max="14855" width="5.5703125" style="1" bestFit="1" customWidth="1"/>
    <col min="14856" max="14856" width="6.5703125" style="1" bestFit="1" customWidth="1"/>
    <col min="14857" max="14857" width="6.85546875" style="1" bestFit="1" customWidth="1"/>
    <col min="14858" max="14858" width="7.140625" style="1" bestFit="1" customWidth="1"/>
    <col min="14859" max="14859" width="7" style="1" bestFit="1" customWidth="1"/>
    <col min="14860" max="14860" width="9" style="1" bestFit="1" customWidth="1"/>
    <col min="14861" max="14861" width="8.85546875" style="1" bestFit="1" customWidth="1"/>
    <col min="14862" max="14862" width="8" style="1" bestFit="1" customWidth="1"/>
    <col min="14863" max="14864" width="5.85546875" style="1" customWidth="1"/>
    <col min="14865" max="14866" width="7.28515625" style="1" customWidth="1"/>
    <col min="14867" max="14867" width="7.42578125" style="1" customWidth="1"/>
    <col min="14868" max="14868" width="6.28515625" style="1" bestFit="1" customWidth="1"/>
    <col min="14869" max="14869" width="7.140625" style="1" bestFit="1" customWidth="1"/>
    <col min="14870" max="14871" width="5.5703125" style="1" bestFit="1" customWidth="1"/>
    <col min="14872" max="14873" width="6.28515625" style="1" customWidth="1"/>
    <col min="14874" max="14874" width="7.7109375" style="1" customWidth="1"/>
    <col min="14875" max="15106" width="9.140625" style="1"/>
    <col min="15107" max="15107" width="4.7109375" style="1" customWidth="1"/>
    <col min="15108" max="15108" width="16.28515625" style="1" customWidth="1"/>
    <col min="15109" max="15109" width="9.7109375" style="1" customWidth="1"/>
    <col min="15110" max="15111" width="5.5703125" style="1" bestFit="1" customWidth="1"/>
    <col min="15112" max="15112" width="6.5703125" style="1" bestFit="1" customWidth="1"/>
    <col min="15113" max="15113" width="6.85546875" style="1" bestFit="1" customWidth="1"/>
    <col min="15114" max="15114" width="7.140625" style="1" bestFit="1" customWidth="1"/>
    <col min="15115" max="15115" width="7" style="1" bestFit="1" customWidth="1"/>
    <col min="15116" max="15116" width="9" style="1" bestFit="1" customWidth="1"/>
    <col min="15117" max="15117" width="8.85546875" style="1" bestFit="1" customWidth="1"/>
    <col min="15118" max="15118" width="8" style="1" bestFit="1" customWidth="1"/>
    <col min="15119" max="15120" width="5.85546875" style="1" customWidth="1"/>
    <col min="15121" max="15122" width="7.28515625" style="1" customWidth="1"/>
    <col min="15123" max="15123" width="7.42578125" style="1" customWidth="1"/>
    <col min="15124" max="15124" width="6.28515625" style="1" bestFit="1" customWidth="1"/>
    <col min="15125" max="15125" width="7.140625" style="1" bestFit="1" customWidth="1"/>
    <col min="15126" max="15127" width="5.5703125" style="1" bestFit="1" customWidth="1"/>
    <col min="15128" max="15129" width="6.28515625" style="1" customWidth="1"/>
    <col min="15130" max="15130" width="7.7109375" style="1" customWidth="1"/>
    <col min="15131" max="15362" width="9.140625" style="1"/>
    <col min="15363" max="15363" width="4.7109375" style="1" customWidth="1"/>
    <col min="15364" max="15364" width="16.28515625" style="1" customWidth="1"/>
    <col min="15365" max="15365" width="9.7109375" style="1" customWidth="1"/>
    <col min="15366" max="15367" width="5.5703125" style="1" bestFit="1" customWidth="1"/>
    <col min="15368" max="15368" width="6.5703125" style="1" bestFit="1" customWidth="1"/>
    <col min="15369" max="15369" width="6.85546875" style="1" bestFit="1" customWidth="1"/>
    <col min="15370" max="15370" width="7.140625" style="1" bestFit="1" customWidth="1"/>
    <col min="15371" max="15371" width="7" style="1" bestFit="1" customWidth="1"/>
    <col min="15372" max="15372" width="9" style="1" bestFit="1" customWidth="1"/>
    <col min="15373" max="15373" width="8.85546875" style="1" bestFit="1" customWidth="1"/>
    <col min="15374" max="15374" width="8" style="1" bestFit="1" customWidth="1"/>
    <col min="15375" max="15376" width="5.85546875" style="1" customWidth="1"/>
    <col min="15377" max="15378" width="7.28515625" style="1" customWidth="1"/>
    <col min="15379" max="15379" width="7.42578125" style="1" customWidth="1"/>
    <col min="15380" max="15380" width="6.28515625" style="1" bestFit="1" customWidth="1"/>
    <col min="15381" max="15381" width="7.140625" style="1" bestFit="1" customWidth="1"/>
    <col min="15382" max="15383" width="5.5703125" style="1" bestFit="1" customWidth="1"/>
    <col min="15384" max="15385" width="6.28515625" style="1" customWidth="1"/>
    <col min="15386" max="15386" width="7.7109375" style="1" customWidth="1"/>
    <col min="15387" max="15618" width="9.140625" style="1"/>
    <col min="15619" max="15619" width="4.7109375" style="1" customWidth="1"/>
    <col min="15620" max="15620" width="16.28515625" style="1" customWidth="1"/>
    <col min="15621" max="15621" width="9.7109375" style="1" customWidth="1"/>
    <col min="15622" max="15623" width="5.5703125" style="1" bestFit="1" customWidth="1"/>
    <col min="15624" max="15624" width="6.5703125" style="1" bestFit="1" customWidth="1"/>
    <col min="15625" max="15625" width="6.85546875" style="1" bestFit="1" customWidth="1"/>
    <col min="15626" max="15626" width="7.140625" style="1" bestFit="1" customWidth="1"/>
    <col min="15627" max="15627" width="7" style="1" bestFit="1" customWidth="1"/>
    <col min="15628" max="15628" width="9" style="1" bestFit="1" customWidth="1"/>
    <col min="15629" max="15629" width="8.85546875" style="1" bestFit="1" customWidth="1"/>
    <col min="15630" max="15630" width="8" style="1" bestFit="1" customWidth="1"/>
    <col min="15631" max="15632" width="5.85546875" style="1" customWidth="1"/>
    <col min="15633" max="15634" width="7.28515625" style="1" customWidth="1"/>
    <col min="15635" max="15635" width="7.42578125" style="1" customWidth="1"/>
    <col min="15636" max="15636" width="6.28515625" style="1" bestFit="1" customWidth="1"/>
    <col min="15637" max="15637" width="7.140625" style="1" bestFit="1" customWidth="1"/>
    <col min="15638" max="15639" width="5.5703125" style="1" bestFit="1" customWidth="1"/>
    <col min="15640" max="15641" width="6.28515625" style="1" customWidth="1"/>
    <col min="15642" max="15642" width="7.7109375" style="1" customWidth="1"/>
    <col min="15643" max="15874" width="9.140625" style="1"/>
    <col min="15875" max="15875" width="4.7109375" style="1" customWidth="1"/>
    <col min="15876" max="15876" width="16.28515625" style="1" customWidth="1"/>
    <col min="15877" max="15877" width="9.7109375" style="1" customWidth="1"/>
    <col min="15878" max="15879" width="5.5703125" style="1" bestFit="1" customWidth="1"/>
    <col min="15880" max="15880" width="6.5703125" style="1" bestFit="1" customWidth="1"/>
    <col min="15881" max="15881" width="6.85546875" style="1" bestFit="1" customWidth="1"/>
    <col min="15882" max="15882" width="7.140625" style="1" bestFit="1" customWidth="1"/>
    <col min="15883" max="15883" width="7" style="1" bestFit="1" customWidth="1"/>
    <col min="15884" max="15884" width="9" style="1" bestFit="1" customWidth="1"/>
    <col min="15885" max="15885" width="8.85546875" style="1" bestFit="1" customWidth="1"/>
    <col min="15886" max="15886" width="8" style="1" bestFit="1" customWidth="1"/>
    <col min="15887" max="15888" width="5.85546875" style="1" customWidth="1"/>
    <col min="15889" max="15890" width="7.28515625" style="1" customWidth="1"/>
    <col min="15891" max="15891" width="7.42578125" style="1" customWidth="1"/>
    <col min="15892" max="15892" width="6.28515625" style="1" bestFit="1" customWidth="1"/>
    <col min="15893" max="15893" width="7.140625" style="1" bestFit="1" customWidth="1"/>
    <col min="15894" max="15895" width="5.5703125" style="1" bestFit="1" customWidth="1"/>
    <col min="15896" max="15897" width="6.28515625" style="1" customWidth="1"/>
    <col min="15898" max="15898" width="7.7109375" style="1" customWidth="1"/>
    <col min="15899" max="16130" width="9.140625" style="1"/>
    <col min="16131" max="16131" width="4.7109375" style="1" customWidth="1"/>
    <col min="16132" max="16132" width="16.28515625" style="1" customWidth="1"/>
    <col min="16133" max="16133" width="9.7109375" style="1" customWidth="1"/>
    <col min="16134" max="16135" width="5.5703125" style="1" bestFit="1" customWidth="1"/>
    <col min="16136" max="16136" width="6.5703125" style="1" bestFit="1" customWidth="1"/>
    <col min="16137" max="16137" width="6.85546875" style="1" bestFit="1" customWidth="1"/>
    <col min="16138" max="16138" width="7.140625" style="1" bestFit="1" customWidth="1"/>
    <col min="16139" max="16139" width="7" style="1" bestFit="1" customWidth="1"/>
    <col min="16140" max="16140" width="9" style="1" bestFit="1" customWidth="1"/>
    <col min="16141" max="16141" width="8.85546875" style="1" bestFit="1" customWidth="1"/>
    <col min="16142" max="16142" width="8" style="1" bestFit="1" customWidth="1"/>
    <col min="16143" max="16144" width="5.85546875" style="1" customWidth="1"/>
    <col min="16145" max="16146" width="7.28515625" style="1" customWidth="1"/>
    <col min="16147" max="16147" width="7.42578125" style="1" customWidth="1"/>
    <col min="16148" max="16148" width="6.28515625" style="1" bestFit="1" customWidth="1"/>
    <col min="16149" max="16149" width="7.140625" style="1" bestFit="1" customWidth="1"/>
    <col min="16150" max="16151" width="5.5703125" style="1" bestFit="1" customWidth="1"/>
    <col min="16152" max="16153" width="6.28515625" style="1" customWidth="1"/>
    <col min="16154" max="16154" width="7.7109375" style="1" customWidth="1"/>
    <col min="16155" max="16384" width="9.140625" style="1"/>
  </cols>
  <sheetData>
    <row r="1" spans="1:35" x14ac:dyDescent="0.2">
      <c r="A1" s="28"/>
      <c r="B1" s="28"/>
      <c r="C1" s="28"/>
      <c r="D1" s="28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12" t="s">
        <v>789</v>
      </c>
      <c r="Y1" s="1012"/>
      <c r="Z1" s="1012"/>
    </row>
    <row r="2" spans="1:35" ht="39.75" customHeight="1" x14ac:dyDescent="0.25">
      <c r="A2" s="1293" t="s">
        <v>1267</v>
      </c>
      <c r="B2" s="1294"/>
      <c r="C2" s="1294"/>
      <c r="D2" s="1294"/>
      <c r="E2" s="1294"/>
      <c r="F2" s="1294"/>
      <c r="G2" s="1294"/>
      <c r="H2" s="1294"/>
      <c r="I2" s="1294"/>
      <c r="J2" s="1294"/>
      <c r="K2" s="1294"/>
      <c r="L2" s="1294"/>
      <c r="M2" s="1294"/>
      <c r="N2" s="1294"/>
      <c r="O2" s="1294"/>
      <c r="P2" s="1294"/>
      <c r="Q2" s="1294"/>
      <c r="R2" s="1294"/>
      <c r="S2" s="1294"/>
      <c r="T2" s="1294"/>
      <c r="U2" s="1294"/>
      <c r="V2" s="1294"/>
      <c r="W2" s="1294"/>
      <c r="X2" s="1294"/>
      <c r="Y2" s="1294"/>
      <c r="Z2" s="1294"/>
    </row>
    <row r="3" spans="1:35" ht="15.75" x14ac:dyDescent="0.25">
      <c r="A3" s="29"/>
      <c r="B3" s="30"/>
      <c r="C3" s="30"/>
      <c r="D3" s="30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14"/>
      <c r="Y3" s="14"/>
      <c r="Z3" s="25"/>
    </row>
    <row r="4" spans="1:35" ht="15.75" x14ac:dyDescent="0.25">
      <c r="A4" s="1295" t="s">
        <v>274</v>
      </c>
      <c r="B4" s="1295"/>
      <c r="C4" s="1295"/>
      <c r="D4" s="1295"/>
      <c r="E4" s="1295"/>
      <c r="F4" s="1295"/>
      <c r="G4" s="1295"/>
      <c r="H4" s="1295"/>
      <c r="I4" s="1295"/>
      <c r="J4" s="1295"/>
      <c r="K4" s="1295"/>
      <c r="L4" s="1295"/>
      <c r="M4" s="1295"/>
      <c r="N4" s="1295"/>
      <c r="O4" s="1295"/>
      <c r="P4" s="1295"/>
      <c r="Q4" s="1295"/>
      <c r="R4" s="1295"/>
      <c r="S4" s="1295"/>
      <c r="T4" s="1295"/>
      <c r="U4" s="1295"/>
      <c r="V4" s="1295"/>
      <c r="W4" s="1295"/>
      <c r="X4" s="1295"/>
      <c r="Y4" s="1295"/>
      <c r="Z4" s="1295"/>
    </row>
    <row r="5" spans="1:35" ht="12.75" customHeight="1" x14ac:dyDescent="0.25">
      <c r="A5" s="32"/>
      <c r="B5" s="32"/>
      <c r="C5" s="32"/>
      <c r="D5" s="32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1296" t="s">
        <v>1053</v>
      </c>
      <c r="Z5" s="1296"/>
    </row>
    <row r="6" spans="1:35" s="39" customFormat="1" ht="24" customHeight="1" x14ac:dyDescent="0.2">
      <c r="A6" s="33" t="s">
        <v>275</v>
      </c>
      <c r="B6" s="1297" t="s">
        <v>1060</v>
      </c>
      <c r="C6" s="34"/>
      <c r="D6" s="34"/>
      <c r="E6" s="1300" t="s">
        <v>277</v>
      </c>
      <c r="F6" s="35" t="s">
        <v>278</v>
      </c>
      <c r="G6" s="35" t="s">
        <v>279</v>
      </c>
      <c r="H6" s="35" t="s">
        <v>280</v>
      </c>
      <c r="I6" s="35" t="s">
        <v>281</v>
      </c>
      <c r="J6" s="35" t="s">
        <v>282</v>
      </c>
      <c r="K6" s="35" t="s">
        <v>125</v>
      </c>
      <c r="L6" s="35" t="s">
        <v>283</v>
      </c>
      <c r="M6" s="35" t="s">
        <v>284</v>
      </c>
      <c r="N6" s="35" t="s">
        <v>285</v>
      </c>
      <c r="O6" s="1303" t="s">
        <v>790</v>
      </c>
      <c r="P6" s="34" t="s">
        <v>1087</v>
      </c>
      <c r="Q6" s="34" t="s">
        <v>1087</v>
      </c>
      <c r="R6" s="34" t="s">
        <v>879</v>
      </c>
      <c r="S6" s="36" t="s">
        <v>286</v>
      </c>
      <c r="T6" s="35" t="s">
        <v>287</v>
      </c>
      <c r="U6" s="35" t="s">
        <v>288</v>
      </c>
      <c r="V6" s="35" t="s">
        <v>289</v>
      </c>
      <c r="W6" s="35" t="s">
        <v>290</v>
      </c>
      <c r="X6" s="37" t="s">
        <v>291</v>
      </c>
      <c r="Y6" s="37" t="s">
        <v>292</v>
      </c>
      <c r="Z6" s="38" t="s">
        <v>271</v>
      </c>
    </row>
    <row r="7" spans="1:35" s="39" customFormat="1" ht="15" customHeight="1" x14ac:dyDescent="0.2">
      <c r="A7" s="40" t="s">
        <v>293</v>
      </c>
      <c r="B7" s="1298"/>
      <c r="C7" s="41" t="s">
        <v>1059</v>
      </c>
      <c r="D7" s="41" t="s">
        <v>701</v>
      </c>
      <c r="E7" s="1301"/>
      <c r="F7" s="42" t="s">
        <v>295</v>
      </c>
      <c r="G7" s="42" t="s">
        <v>296</v>
      </c>
      <c r="H7" s="42" t="s">
        <v>296</v>
      </c>
      <c r="I7" s="42" t="s">
        <v>297</v>
      </c>
      <c r="J7" s="42" t="s">
        <v>297</v>
      </c>
      <c r="K7" s="42" t="s">
        <v>297</v>
      </c>
      <c r="L7" s="42" t="s">
        <v>298</v>
      </c>
      <c r="M7" s="42" t="s">
        <v>299</v>
      </c>
      <c r="N7" s="42" t="s">
        <v>300</v>
      </c>
      <c r="O7" s="1304"/>
      <c r="P7" s="45" t="s">
        <v>296</v>
      </c>
      <c r="Q7" s="45" t="s">
        <v>296</v>
      </c>
      <c r="R7" s="42" t="s">
        <v>301</v>
      </c>
      <c r="S7" s="42" t="s">
        <v>297</v>
      </c>
      <c r="T7" s="42" t="s">
        <v>297</v>
      </c>
      <c r="U7" s="42" t="s">
        <v>297</v>
      </c>
      <c r="V7" s="42" t="s">
        <v>297</v>
      </c>
      <c r="W7" s="42" t="s">
        <v>297</v>
      </c>
      <c r="X7" s="43" t="s">
        <v>297</v>
      </c>
      <c r="Y7" s="43" t="s">
        <v>302</v>
      </c>
      <c r="Z7" s="44"/>
    </row>
    <row r="8" spans="1:35" s="39" customFormat="1" ht="21.75" customHeight="1" x14ac:dyDescent="0.2">
      <c r="A8" s="40"/>
      <c r="B8" s="1298"/>
      <c r="C8" s="41"/>
      <c r="D8" s="41"/>
      <c r="E8" s="1301"/>
      <c r="F8" s="42" t="s">
        <v>297</v>
      </c>
      <c r="G8" s="42"/>
      <c r="H8" s="42"/>
      <c r="I8" s="42"/>
      <c r="J8" s="42"/>
      <c r="K8" s="42"/>
      <c r="L8" s="42" t="s">
        <v>297</v>
      </c>
      <c r="M8" s="42" t="s">
        <v>297</v>
      </c>
      <c r="N8" s="42"/>
      <c r="O8" s="1304"/>
      <c r="P8" s="133">
        <v>2021</v>
      </c>
      <c r="Q8" s="133">
        <v>2022</v>
      </c>
      <c r="R8" s="491" t="s">
        <v>1088</v>
      </c>
      <c r="S8" s="46" t="s">
        <v>136</v>
      </c>
      <c r="T8" s="42"/>
      <c r="U8" s="42"/>
      <c r="V8" s="42" t="s">
        <v>136</v>
      </c>
      <c r="W8" s="42"/>
      <c r="X8" s="43" t="s">
        <v>136</v>
      </c>
      <c r="Y8" s="43" t="s">
        <v>297</v>
      </c>
      <c r="Z8" s="44"/>
    </row>
    <row r="9" spans="1:35" s="39" customFormat="1" ht="15" customHeight="1" x14ac:dyDescent="0.2">
      <c r="A9" s="47"/>
      <c r="B9" s="1299"/>
      <c r="C9" s="48"/>
      <c r="D9" s="48"/>
      <c r="E9" s="1302"/>
      <c r="F9" s="49"/>
      <c r="G9" s="49"/>
      <c r="H9" s="49"/>
      <c r="I9" s="49"/>
      <c r="J9" s="49"/>
      <c r="K9" s="49"/>
      <c r="L9" s="49"/>
      <c r="M9" s="49"/>
      <c r="N9" s="49"/>
      <c r="O9" s="133">
        <v>2013</v>
      </c>
      <c r="P9" s="490">
        <v>0.25</v>
      </c>
      <c r="Q9" s="490">
        <v>0.15</v>
      </c>
      <c r="R9" s="490">
        <v>0.15</v>
      </c>
      <c r="S9" s="49"/>
      <c r="T9" s="49"/>
      <c r="U9" s="49"/>
      <c r="V9" s="49"/>
      <c r="W9" s="49"/>
      <c r="X9" s="50"/>
      <c r="Y9" s="50"/>
      <c r="Z9" s="51"/>
    </row>
    <row r="10" spans="1:35" x14ac:dyDescent="0.2">
      <c r="A10" s="52">
        <v>1</v>
      </c>
      <c r="B10" s="53">
        <v>2</v>
      </c>
      <c r="C10" s="53">
        <v>3</v>
      </c>
      <c r="D10" s="53">
        <v>4</v>
      </c>
      <c r="E10" s="53">
        <v>5</v>
      </c>
      <c r="F10" s="53">
        <v>6</v>
      </c>
      <c r="G10" s="53">
        <v>7</v>
      </c>
      <c r="H10" s="53">
        <v>8</v>
      </c>
      <c r="I10" s="53">
        <v>9</v>
      </c>
      <c r="J10" s="53">
        <v>10</v>
      </c>
      <c r="K10" s="53">
        <v>11</v>
      </c>
      <c r="L10" s="53">
        <v>12</v>
      </c>
      <c r="M10" s="53">
        <v>13</v>
      </c>
      <c r="N10" s="53">
        <v>14</v>
      </c>
      <c r="O10" s="53">
        <v>15</v>
      </c>
      <c r="P10" s="53">
        <v>16</v>
      </c>
      <c r="Q10" s="53">
        <v>17</v>
      </c>
      <c r="R10" s="53">
        <v>18</v>
      </c>
      <c r="S10" s="53">
        <v>21</v>
      </c>
      <c r="T10" s="53">
        <v>22</v>
      </c>
      <c r="U10" s="53">
        <v>23</v>
      </c>
      <c r="V10" s="53">
        <v>24</v>
      </c>
      <c r="W10" s="53">
        <v>25</v>
      </c>
      <c r="X10" s="53">
        <v>26</v>
      </c>
      <c r="Y10" s="53">
        <v>27</v>
      </c>
      <c r="Z10" s="55"/>
    </row>
    <row r="11" spans="1:35" s="5" customFormat="1" ht="18" customHeight="1" x14ac:dyDescent="0.25">
      <c r="A11" s="1290" t="s">
        <v>303</v>
      </c>
      <c r="B11" s="1291"/>
      <c r="C11" s="1291"/>
      <c r="D11" s="1291"/>
      <c r="E11" s="1291"/>
      <c r="F11" s="1291"/>
      <c r="G11" s="1291"/>
      <c r="H11" s="1291"/>
      <c r="I11" s="1291"/>
      <c r="J11" s="1291"/>
      <c r="K11" s="1291"/>
      <c r="L11" s="1291"/>
      <c r="M11" s="1291"/>
      <c r="N11" s="1291"/>
      <c r="O11" s="1291"/>
      <c r="P11" s="1291"/>
      <c r="Q11" s="1291"/>
      <c r="R11" s="1291"/>
      <c r="S11" s="1291"/>
      <c r="T11" s="1291"/>
      <c r="U11" s="1291"/>
      <c r="V11" s="1291"/>
      <c r="W11" s="1291"/>
      <c r="X11" s="1291"/>
      <c r="Y11" s="1291"/>
      <c r="Z11" s="1292"/>
    </row>
    <row r="12" spans="1:35" s="5" customFormat="1" ht="18" customHeight="1" x14ac:dyDescent="0.25">
      <c r="A12" s="269"/>
      <c r="B12" s="270"/>
      <c r="C12" s="270"/>
      <c r="D12" s="270"/>
      <c r="E12" s="271"/>
      <c r="F12" s="271"/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1"/>
      <c r="W12" s="271"/>
      <c r="X12" s="271"/>
      <c r="Y12" s="271"/>
      <c r="Z12" s="271"/>
      <c r="AA12" s="271"/>
      <c r="AB12" s="271"/>
      <c r="AC12" s="271"/>
      <c r="AD12" s="271"/>
      <c r="AE12" s="271"/>
      <c r="AF12" s="271"/>
      <c r="AG12" s="271"/>
      <c r="AH12" s="271"/>
      <c r="AI12" s="271"/>
    </row>
    <row r="13" spans="1:35" s="5" customFormat="1" ht="18" customHeight="1" x14ac:dyDescent="0.25">
      <c r="A13" s="269"/>
      <c r="B13" s="270"/>
      <c r="C13" s="270"/>
      <c r="D13" s="270"/>
      <c r="E13" s="271"/>
      <c r="F13" s="271"/>
      <c r="G13" s="271"/>
      <c r="H13" s="271"/>
      <c r="I13" s="271"/>
      <c r="J13" s="271"/>
      <c r="K13" s="271"/>
      <c r="L13" s="271"/>
      <c r="M13" s="271"/>
      <c r="N13" s="271"/>
      <c r="O13" s="271"/>
      <c r="P13" s="271"/>
      <c r="Q13" s="271"/>
      <c r="R13" s="271"/>
      <c r="S13" s="271"/>
      <c r="T13" s="271"/>
      <c r="U13" s="271"/>
      <c r="V13" s="271"/>
      <c r="W13" s="271"/>
      <c r="X13" s="271"/>
      <c r="Y13" s="271"/>
      <c r="Z13" s="56"/>
    </row>
    <row r="14" spans="1:35" s="5" customFormat="1" ht="18" customHeight="1" x14ac:dyDescent="0.25">
      <c r="A14" s="269"/>
      <c r="B14" s="270"/>
      <c r="C14" s="270"/>
      <c r="D14" s="270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56"/>
    </row>
    <row r="15" spans="1:35" s="5" customFormat="1" ht="18" customHeight="1" x14ac:dyDescent="0.25">
      <c r="A15" s="272"/>
      <c r="B15" s="273"/>
      <c r="C15" s="273"/>
      <c r="D15" s="273"/>
      <c r="E15" s="274"/>
      <c r="F15" s="274"/>
      <c r="G15" s="274"/>
      <c r="H15" s="274"/>
      <c r="I15" s="274"/>
      <c r="J15" s="274"/>
      <c r="K15" s="274"/>
      <c r="L15" s="274"/>
      <c r="M15" s="274"/>
      <c r="N15" s="274"/>
      <c r="O15" s="274"/>
      <c r="P15" s="274"/>
      <c r="Q15" s="274"/>
      <c r="R15" s="274"/>
      <c r="S15" s="274"/>
      <c r="T15" s="274"/>
      <c r="U15" s="274"/>
      <c r="V15" s="274"/>
      <c r="W15" s="274"/>
      <c r="X15" s="274"/>
      <c r="Y15" s="274"/>
      <c r="Z15" s="57"/>
    </row>
    <row r="16" spans="1:35" s="13" customFormat="1" ht="18" customHeight="1" x14ac:dyDescent="0.25">
      <c r="A16" s="1283" t="s">
        <v>114</v>
      </c>
      <c r="B16" s="1284"/>
      <c r="C16" s="475"/>
      <c r="D16" s="475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9"/>
    </row>
    <row r="17" spans="1:26" s="5" customFormat="1" ht="18" customHeight="1" x14ac:dyDescent="0.25">
      <c r="A17" s="1285" t="s">
        <v>304</v>
      </c>
      <c r="B17" s="1286"/>
      <c r="C17" s="1286"/>
      <c r="D17" s="1286"/>
      <c r="E17" s="1286"/>
      <c r="F17" s="1286"/>
      <c r="G17" s="1286"/>
      <c r="H17" s="1286"/>
      <c r="I17" s="1286"/>
      <c r="J17" s="1286"/>
      <c r="K17" s="1286"/>
      <c r="L17" s="1286"/>
      <c r="M17" s="1286"/>
      <c r="N17" s="1286"/>
      <c r="O17" s="1286"/>
      <c r="P17" s="1286"/>
      <c r="Q17" s="1286"/>
      <c r="R17" s="1286"/>
      <c r="S17" s="1286"/>
      <c r="T17" s="1286"/>
      <c r="U17" s="1286"/>
      <c r="V17" s="1286"/>
      <c r="W17" s="1286"/>
      <c r="X17" s="1286"/>
      <c r="Y17" s="1286"/>
      <c r="Z17" s="1287"/>
    </row>
    <row r="18" spans="1:26" s="5" customFormat="1" ht="18" customHeight="1" x14ac:dyDescent="0.25">
      <c r="A18" s="275"/>
      <c r="B18" s="276"/>
      <c r="C18" s="276"/>
      <c r="D18" s="276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  <c r="V18" s="277"/>
      <c r="W18" s="277"/>
      <c r="X18" s="277"/>
      <c r="Y18" s="277"/>
      <c r="Z18" s="60"/>
    </row>
    <row r="19" spans="1:26" s="5" customFormat="1" ht="18" customHeight="1" x14ac:dyDescent="0.25">
      <c r="A19" s="269"/>
      <c r="B19" s="270"/>
      <c r="C19" s="270"/>
      <c r="D19" s="270"/>
      <c r="E19" s="271"/>
      <c r="F19" s="271"/>
      <c r="G19" s="271"/>
      <c r="H19" s="271"/>
      <c r="I19" s="271"/>
      <c r="J19" s="271"/>
      <c r="K19" s="271"/>
      <c r="L19" s="271"/>
      <c r="M19" s="271"/>
      <c r="N19" s="271"/>
      <c r="O19" s="271"/>
      <c r="P19" s="271"/>
      <c r="Q19" s="271"/>
      <c r="R19" s="271"/>
      <c r="S19" s="271"/>
      <c r="T19" s="271"/>
      <c r="U19" s="271"/>
      <c r="V19" s="271"/>
      <c r="W19" s="271"/>
      <c r="X19" s="271"/>
      <c r="Y19" s="271"/>
      <c r="Z19" s="56"/>
    </row>
    <row r="20" spans="1:26" s="5" customFormat="1" ht="18" customHeight="1" x14ac:dyDescent="0.25">
      <c r="A20" s="272"/>
      <c r="B20" s="273"/>
      <c r="C20" s="273"/>
      <c r="D20" s="273"/>
      <c r="E20" s="271"/>
      <c r="F20" s="271"/>
      <c r="G20" s="271"/>
      <c r="H20" s="271"/>
      <c r="I20" s="271"/>
      <c r="J20" s="271"/>
      <c r="K20" s="271"/>
      <c r="L20" s="271"/>
      <c r="M20" s="271"/>
      <c r="N20" s="271"/>
      <c r="O20" s="271"/>
      <c r="P20" s="271"/>
      <c r="Q20" s="271"/>
      <c r="R20" s="271"/>
      <c r="S20" s="271"/>
      <c r="T20" s="271"/>
      <c r="U20" s="271"/>
      <c r="V20" s="271"/>
      <c r="W20" s="271"/>
      <c r="X20" s="271"/>
      <c r="Y20" s="271"/>
      <c r="Z20" s="56"/>
    </row>
    <row r="21" spans="1:26" s="13" customFormat="1" ht="30.75" customHeight="1" x14ac:dyDescent="0.25">
      <c r="A21" s="1283" t="s">
        <v>723</v>
      </c>
      <c r="B21" s="1284"/>
      <c r="C21" s="475"/>
      <c r="D21" s="475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9"/>
    </row>
    <row r="22" spans="1:26" s="5" customFormat="1" ht="18" customHeight="1" x14ac:dyDescent="0.25">
      <c r="A22" s="275"/>
      <c r="B22" s="276"/>
      <c r="C22" s="276"/>
      <c r="D22" s="276"/>
      <c r="E22" s="271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56"/>
    </row>
    <row r="23" spans="1:26" s="5" customFormat="1" ht="18" customHeight="1" x14ac:dyDescent="0.25">
      <c r="A23" s="269"/>
      <c r="B23" s="270"/>
      <c r="C23" s="270"/>
      <c r="D23" s="270"/>
      <c r="E23" s="271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  <c r="S23" s="271"/>
      <c r="T23" s="271"/>
      <c r="U23" s="271"/>
      <c r="V23" s="271"/>
      <c r="W23" s="271"/>
      <c r="X23" s="271"/>
      <c r="Y23" s="271"/>
      <c r="Z23" s="56"/>
    </row>
    <row r="24" spans="1:26" s="5" customFormat="1" ht="18" customHeight="1" x14ac:dyDescent="0.25">
      <c r="A24" s="272"/>
      <c r="B24" s="273"/>
      <c r="C24" s="273"/>
      <c r="D24" s="273"/>
      <c r="E24" s="271"/>
      <c r="F24" s="271"/>
      <c r="G24" s="271"/>
      <c r="H24" s="271"/>
      <c r="I24" s="271"/>
      <c r="J24" s="271"/>
      <c r="K24" s="271"/>
      <c r="L24" s="271"/>
      <c r="M24" s="271"/>
      <c r="N24" s="271"/>
      <c r="O24" s="271"/>
      <c r="P24" s="271"/>
      <c r="Q24" s="271"/>
      <c r="R24" s="271"/>
      <c r="S24" s="271"/>
      <c r="T24" s="271"/>
      <c r="U24" s="271"/>
      <c r="V24" s="271"/>
      <c r="W24" s="271"/>
      <c r="X24" s="271"/>
      <c r="Y24" s="271"/>
      <c r="Z24" s="56"/>
    </row>
    <row r="25" spans="1:26" s="13" customFormat="1" ht="18" customHeight="1" x14ac:dyDescent="0.25">
      <c r="A25" s="1283" t="s">
        <v>724</v>
      </c>
      <c r="B25" s="1284"/>
      <c r="C25" s="475"/>
      <c r="D25" s="475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9"/>
    </row>
    <row r="26" spans="1:26" s="13" customFormat="1" ht="30.75" customHeight="1" x14ac:dyDescent="0.25">
      <c r="A26" s="1283" t="s">
        <v>305</v>
      </c>
      <c r="B26" s="1284"/>
      <c r="C26" s="475"/>
      <c r="D26" s="475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9"/>
    </row>
    <row r="27" spans="1:26" s="5" customFormat="1" ht="18" customHeight="1" x14ac:dyDescent="0.25">
      <c r="A27" s="1285" t="s">
        <v>306</v>
      </c>
      <c r="B27" s="1286"/>
      <c r="C27" s="1286"/>
      <c r="D27" s="1286"/>
      <c r="E27" s="1286"/>
      <c r="F27" s="1286"/>
      <c r="G27" s="1286"/>
      <c r="H27" s="1286"/>
      <c r="I27" s="1286"/>
      <c r="J27" s="1286"/>
      <c r="K27" s="1286"/>
      <c r="L27" s="1286"/>
      <c r="M27" s="1286"/>
      <c r="N27" s="1286"/>
      <c r="O27" s="1286"/>
      <c r="P27" s="1286"/>
      <c r="Q27" s="1286"/>
      <c r="R27" s="1286"/>
      <c r="S27" s="1286"/>
      <c r="T27" s="1286"/>
      <c r="U27" s="1286"/>
      <c r="V27" s="1286"/>
      <c r="W27" s="1286"/>
      <c r="X27" s="1286"/>
      <c r="Y27" s="1286"/>
      <c r="Z27" s="1287"/>
    </row>
    <row r="28" spans="1:26" s="5" customFormat="1" ht="18" customHeight="1" x14ac:dyDescent="0.25">
      <c r="A28" s="275"/>
      <c r="B28" s="276"/>
      <c r="C28" s="276"/>
      <c r="D28" s="276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  <c r="V28" s="277"/>
      <c r="W28" s="277"/>
      <c r="X28" s="277"/>
      <c r="Y28" s="277"/>
      <c r="Z28" s="60"/>
    </row>
    <row r="29" spans="1:26" s="5" customFormat="1" ht="18" customHeight="1" x14ac:dyDescent="0.25">
      <c r="A29" s="269"/>
      <c r="B29" s="270"/>
      <c r="C29" s="270"/>
      <c r="D29" s="270"/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56"/>
    </row>
    <row r="30" spans="1:26" s="5" customFormat="1" ht="18" customHeight="1" x14ac:dyDescent="0.25">
      <c r="A30" s="269"/>
      <c r="B30" s="270"/>
      <c r="C30" s="270"/>
      <c r="D30" s="270"/>
      <c r="E30" s="271"/>
      <c r="F30" s="271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1"/>
      <c r="Z30" s="56"/>
    </row>
    <row r="31" spans="1:26" s="13" customFormat="1" ht="35.25" customHeight="1" x14ac:dyDescent="0.25">
      <c r="A31" s="1283" t="s">
        <v>723</v>
      </c>
      <c r="B31" s="1284"/>
      <c r="C31" s="475"/>
      <c r="D31" s="475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9"/>
    </row>
    <row r="32" spans="1:26" s="5" customFormat="1" ht="18" customHeight="1" x14ac:dyDescent="0.25">
      <c r="A32" s="269"/>
      <c r="B32" s="270"/>
      <c r="C32" s="270"/>
      <c r="D32" s="270"/>
      <c r="E32" s="271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  <c r="S32" s="271"/>
      <c r="T32" s="271"/>
      <c r="U32" s="271"/>
      <c r="V32" s="271"/>
      <c r="W32" s="271"/>
      <c r="X32" s="271"/>
      <c r="Y32" s="271"/>
      <c r="Z32" s="56"/>
    </row>
    <row r="33" spans="1:26" s="5" customFormat="1" ht="18" customHeight="1" x14ac:dyDescent="0.25">
      <c r="A33" s="269"/>
      <c r="B33" s="270"/>
      <c r="C33" s="270"/>
      <c r="D33" s="270"/>
      <c r="E33" s="271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271"/>
      <c r="U33" s="271"/>
      <c r="V33" s="271"/>
      <c r="W33" s="271"/>
      <c r="X33" s="271"/>
      <c r="Y33" s="271"/>
      <c r="Z33" s="56"/>
    </row>
    <row r="34" spans="1:26" s="5" customFormat="1" ht="18" customHeight="1" x14ac:dyDescent="0.25">
      <c r="A34" s="269"/>
      <c r="B34" s="270"/>
      <c r="C34" s="270"/>
      <c r="D34" s="270"/>
      <c r="E34" s="271"/>
      <c r="F34" s="271"/>
      <c r="G34" s="271"/>
      <c r="H34" s="271"/>
      <c r="I34" s="271"/>
      <c r="J34" s="271"/>
      <c r="K34" s="271"/>
      <c r="L34" s="271"/>
      <c r="M34" s="271"/>
      <c r="N34" s="271"/>
      <c r="O34" s="271"/>
      <c r="P34" s="271"/>
      <c r="Q34" s="271"/>
      <c r="R34" s="271"/>
      <c r="S34" s="271"/>
      <c r="T34" s="271"/>
      <c r="U34" s="271"/>
      <c r="V34" s="271"/>
      <c r="W34" s="271"/>
      <c r="X34" s="271"/>
      <c r="Y34" s="271"/>
      <c r="Z34" s="56"/>
    </row>
    <row r="35" spans="1:26" s="13" customFormat="1" ht="18" customHeight="1" x14ac:dyDescent="0.25">
      <c r="A35" s="1283" t="s">
        <v>724</v>
      </c>
      <c r="B35" s="1284"/>
      <c r="C35" s="475"/>
      <c r="D35" s="475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9"/>
    </row>
    <row r="36" spans="1:26" s="13" customFormat="1" ht="18" customHeight="1" x14ac:dyDescent="0.25">
      <c r="A36" s="1283" t="s">
        <v>305</v>
      </c>
      <c r="B36" s="1284"/>
      <c r="C36" s="475"/>
      <c r="D36" s="475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9"/>
    </row>
    <row r="37" spans="1:26" s="5" customFormat="1" ht="18" customHeight="1" x14ac:dyDescent="0.25">
      <c r="A37" s="1285" t="s">
        <v>307</v>
      </c>
      <c r="B37" s="1286"/>
      <c r="C37" s="1286"/>
      <c r="D37" s="1286"/>
      <c r="E37" s="1286"/>
      <c r="F37" s="1286"/>
      <c r="G37" s="1286"/>
      <c r="H37" s="1286"/>
      <c r="I37" s="1286"/>
      <c r="J37" s="1286"/>
      <c r="K37" s="1286"/>
      <c r="L37" s="1286"/>
      <c r="M37" s="1286"/>
      <c r="N37" s="1286"/>
      <c r="O37" s="1286"/>
      <c r="P37" s="1286"/>
      <c r="Q37" s="1286"/>
      <c r="R37" s="1286"/>
      <c r="S37" s="1286"/>
      <c r="T37" s="1286"/>
      <c r="U37" s="1286"/>
      <c r="V37" s="1286"/>
      <c r="W37" s="1286"/>
      <c r="X37" s="1286"/>
      <c r="Y37" s="1286"/>
      <c r="Z37" s="1287"/>
    </row>
    <row r="38" spans="1:26" s="5" customFormat="1" ht="18" customHeight="1" x14ac:dyDescent="0.25">
      <c r="A38" s="275"/>
      <c r="B38" s="276"/>
      <c r="C38" s="276"/>
      <c r="D38" s="276"/>
      <c r="E38" s="277"/>
      <c r="F38" s="277"/>
      <c r="G38" s="277"/>
      <c r="H38" s="277"/>
      <c r="I38" s="277"/>
      <c r="J38" s="277"/>
      <c r="K38" s="277"/>
      <c r="L38" s="277"/>
      <c r="M38" s="277"/>
      <c r="N38" s="277"/>
      <c r="O38" s="277"/>
      <c r="P38" s="277"/>
      <c r="Q38" s="277"/>
      <c r="R38" s="277"/>
      <c r="S38" s="277"/>
      <c r="T38" s="277"/>
      <c r="U38" s="277"/>
      <c r="V38" s="277"/>
      <c r="W38" s="277"/>
      <c r="X38" s="277"/>
      <c r="Y38" s="277"/>
      <c r="Z38" s="60"/>
    </row>
    <row r="39" spans="1:26" s="5" customFormat="1" ht="18" customHeight="1" x14ac:dyDescent="0.25">
      <c r="A39" s="269"/>
      <c r="B39" s="270"/>
      <c r="C39" s="270"/>
      <c r="D39" s="270"/>
      <c r="E39" s="271"/>
      <c r="F39" s="271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271"/>
      <c r="U39" s="271"/>
      <c r="V39" s="271"/>
      <c r="W39" s="271"/>
      <c r="X39" s="271"/>
      <c r="Y39" s="271"/>
      <c r="Z39" s="56"/>
    </row>
    <row r="40" spans="1:26" s="5" customFormat="1" ht="18" customHeight="1" x14ac:dyDescent="0.25">
      <c r="A40" s="269"/>
      <c r="B40" s="270"/>
      <c r="C40" s="270"/>
      <c r="D40" s="270"/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  <c r="V40" s="271"/>
      <c r="W40" s="271"/>
      <c r="X40" s="271"/>
      <c r="Y40" s="271"/>
      <c r="Z40" s="56"/>
    </row>
    <row r="41" spans="1:26" s="13" customFormat="1" ht="18" customHeight="1" x14ac:dyDescent="0.25">
      <c r="A41" s="1283" t="s">
        <v>723</v>
      </c>
      <c r="B41" s="1284"/>
      <c r="C41" s="475"/>
      <c r="D41" s="475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9"/>
    </row>
    <row r="42" spans="1:26" s="5" customFormat="1" ht="18" customHeight="1" x14ac:dyDescent="0.25">
      <c r="A42" s="269"/>
      <c r="B42" s="270"/>
      <c r="C42" s="270"/>
      <c r="D42" s="270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71"/>
      <c r="S42" s="271"/>
      <c r="T42" s="271"/>
      <c r="U42" s="271"/>
      <c r="V42" s="271"/>
      <c r="W42" s="271"/>
      <c r="X42" s="271"/>
      <c r="Y42" s="271"/>
      <c r="Z42" s="56"/>
    </row>
    <row r="43" spans="1:26" s="5" customFormat="1" ht="18" customHeight="1" x14ac:dyDescent="0.25">
      <c r="A43" s="269"/>
      <c r="B43" s="270"/>
      <c r="C43" s="270"/>
      <c r="D43" s="270"/>
      <c r="E43" s="271"/>
      <c r="F43" s="271"/>
      <c r="G43" s="271"/>
      <c r="H43" s="271"/>
      <c r="I43" s="271"/>
      <c r="J43" s="271"/>
      <c r="K43" s="271"/>
      <c r="L43" s="271"/>
      <c r="M43" s="271"/>
      <c r="N43" s="271"/>
      <c r="O43" s="271"/>
      <c r="P43" s="271"/>
      <c r="Q43" s="271"/>
      <c r="R43" s="271"/>
      <c r="S43" s="271"/>
      <c r="T43" s="271"/>
      <c r="U43" s="271"/>
      <c r="V43" s="271"/>
      <c r="W43" s="271"/>
      <c r="X43" s="271"/>
      <c r="Y43" s="271"/>
      <c r="Z43" s="56"/>
    </row>
    <row r="44" spans="1:26" s="5" customFormat="1" ht="18" customHeight="1" x14ac:dyDescent="0.25">
      <c r="A44" s="269"/>
      <c r="B44" s="270"/>
      <c r="C44" s="270"/>
      <c r="D44" s="270"/>
      <c r="E44" s="271"/>
      <c r="F44" s="271"/>
      <c r="G44" s="271"/>
      <c r="H44" s="271"/>
      <c r="I44" s="271"/>
      <c r="J44" s="271"/>
      <c r="K44" s="271"/>
      <c r="L44" s="271"/>
      <c r="M44" s="271"/>
      <c r="N44" s="271"/>
      <c r="O44" s="271"/>
      <c r="P44" s="271"/>
      <c r="Q44" s="271"/>
      <c r="R44" s="271"/>
      <c r="S44" s="271"/>
      <c r="T44" s="271"/>
      <c r="U44" s="271"/>
      <c r="V44" s="271"/>
      <c r="W44" s="271"/>
      <c r="X44" s="271"/>
      <c r="Y44" s="271"/>
      <c r="Z44" s="56"/>
    </row>
    <row r="45" spans="1:26" s="13" customFormat="1" ht="18" customHeight="1" x14ac:dyDescent="0.25">
      <c r="A45" s="1283" t="s">
        <v>724</v>
      </c>
      <c r="B45" s="1284"/>
      <c r="C45" s="520"/>
      <c r="D45" s="475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9"/>
    </row>
    <row r="46" spans="1:26" s="13" customFormat="1" ht="18" customHeight="1" x14ac:dyDescent="0.25">
      <c r="A46" s="1283" t="s">
        <v>305</v>
      </c>
      <c r="B46" s="1284"/>
      <c r="C46" s="475"/>
      <c r="D46" s="475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9"/>
    </row>
    <row r="47" spans="1:26" s="5" customFormat="1" ht="18" customHeight="1" x14ac:dyDescent="0.25">
      <c r="A47" s="1285" t="s">
        <v>308</v>
      </c>
      <c r="B47" s="1286"/>
      <c r="C47" s="1286"/>
      <c r="D47" s="1286"/>
      <c r="E47" s="1286"/>
      <c r="F47" s="1286"/>
      <c r="G47" s="1286"/>
      <c r="H47" s="1286"/>
      <c r="I47" s="1286"/>
      <c r="J47" s="1286"/>
      <c r="K47" s="1286"/>
      <c r="L47" s="1286"/>
      <c r="M47" s="1286"/>
      <c r="N47" s="1286"/>
      <c r="O47" s="1286"/>
      <c r="P47" s="1286"/>
      <c r="Q47" s="1286"/>
      <c r="R47" s="1286"/>
      <c r="S47" s="1286"/>
      <c r="T47" s="1286"/>
      <c r="U47" s="1286"/>
      <c r="V47" s="1286"/>
      <c r="W47" s="1286"/>
      <c r="X47" s="1286"/>
      <c r="Y47" s="1286"/>
      <c r="Z47" s="1287"/>
    </row>
    <row r="48" spans="1:26" s="5" customFormat="1" ht="18" customHeight="1" x14ac:dyDescent="0.25">
      <c r="A48" s="275"/>
      <c r="B48" s="276"/>
      <c r="C48" s="276"/>
      <c r="D48" s="276"/>
      <c r="E48" s="277"/>
      <c r="F48" s="277"/>
      <c r="G48" s="277"/>
      <c r="H48" s="277"/>
      <c r="I48" s="277"/>
      <c r="J48" s="277"/>
      <c r="K48" s="277"/>
      <c r="L48" s="277"/>
      <c r="M48" s="277"/>
      <c r="N48" s="277"/>
      <c r="O48" s="277"/>
      <c r="P48" s="277"/>
      <c r="Q48" s="277"/>
      <c r="R48" s="277"/>
      <c r="S48" s="277"/>
      <c r="T48" s="277"/>
      <c r="U48" s="277"/>
      <c r="V48" s="277"/>
      <c r="W48" s="277"/>
      <c r="X48" s="277"/>
      <c r="Y48" s="277"/>
      <c r="Z48" s="60"/>
    </row>
    <row r="49" spans="1:26" s="5" customFormat="1" ht="18" customHeight="1" x14ac:dyDescent="0.25">
      <c r="A49" s="269"/>
      <c r="B49" s="270"/>
      <c r="C49" s="270"/>
      <c r="D49" s="270"/>
      <c r="E49" s="271"/>
      <c r="F49" s="271"/>
      <c r="G49" s="271"/>
      <c r="H49" s="271"/>
      <c r="I49" s="271"/>
      <c r="J49" s="271"/>
      <c r="K49" s="271"/>
      <c r="L49" s="271"/>
      <c r="M49" s="271"/>
      <c r="N49" s="271"/>
      <c r="O49" s="271"/>
      <c r="P49" s="271"/>
      <c r="Q49" s="271"/>
      <c r="R49" s="271"/>
      <c r="S49" s="271"/>
      <c r="T49" s="271"/>
      <c r="U49" s="271"/>
      <c r="V49" s="271"/>
      <c r="W49" s="271"/>
      <c r="X49" s="271"/>
      <c r="Y49" s="271"/>
      <c r="Z49" s="56"/>
    </row>
    <row r="50" spans="1:26" s="5" customFormat="1" ht="18" customHeight="1" x14ac:dyDescent="0.25">
      <c r="A50" s="269"/>
      <c r="B50" s="270"/>
      <c r="C50" s="270"/>
      <c r="D50" s="270"/>
      <c r="E50" s="271"/>
      <c r="F50" s="271"/>
      <c r="G50" s="271"/>
      <c r="H50" s="271"/>
      <c r="I50" s="271"/>
      <c r="J50" s="271"/>
      <c r="K50" s="271"/>
      <c r="L50" s="271"/>
      <c r="M50" s="271"/>
      <c r="N50" s="271"/>
      <c r="O50" s="271"/>
      <c r="P50" s="271"/>
      <c r="Q50" s="271"/>
      <c r="R50" s="271"/>
      <c r="S50" s="271"/>
      <c r="T50" s="271"/>
      <c r="U50" s="271"/>
      <c r="V50" s="271"/>
      <c r="W50" s="271"/>
      <c r="X50" s="271"/>
      <c r="Y50" s="271"/>
      <c r="Z50" s="56"/>
    </row>
    <row r="51" spans="1:26" s="13" customFormat="1" ht="18" customHeight="1" x14ac:dyDescent="0.25">
      <c r="A51" s="1283" t="s">
        <v>723</v>
      </c>
      <c r="B51" s="1284"/>
      <c r="C51" s="475"/>
      <c r="D51" s="475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9"/>
    </row>
    <row r="52" spans="1:26" s="5" customFormat="1" ht="18" customHeight="1" x14ac:dyDescent="0.25">
      <c r="A52" s="269"/>
      <c r="B52" s="270"/>
      <c r="C52" s="270"/>
      <c r="D52" s="270"/>
      <c r="E52" s="271"/>
      <c r="F52" s="271"/>
      <c r="G52" s="271"/>
      <c r="H52" s="271"/>
      <c r="I52" s="271"/>
      <c r="J52" s="271"/>
      <c r="K52" s="271"/>
      <c r="L52" s="271"/>
      <c r="M52" s="271"/>
      <c r="N52" s="271"/>
      <c r="O52" s="271"/>
      <c r="P52" s="271"/>
      <c r="Q52" s="271"/>
      <c r="R52" s="271"/>
      <c r="S52" s="271"/>
      <c r="T52" s="271"/>
      <c r="U52" s="271"/>
      <c r="V52" s="271"/>
      <c r="W52" s="271"/>
      <c r="X52" s="271"/>
      <c r="Y52" s="271"/>
      <c r="Z52" s="56"/>
    </row>
    <row r="53" spans="1:26" s="5" customFormat="1" ht="18" customHeight="1" x14ac:dyDescent="0.25">
      <c r="A53" s="269"/>
      <c r="B53" s="270"/>
      <c r="C53" s="270"/>
      <c r="D53" s="270"/>
      <c r="E53" s="271"/>
      <c r="F53" s="271"/>
      <c r="G53" s="271"/>
      <c r="H53" s="271"/>
      <c r="I53" s="271"/>
      <c r="J53" s="271"/>
      <c r="K53" s="271"/>
      <c r="L53" s="271"/>
      <c r="M53" s="271"/>
      <c r="N53" s="271"/>
      <c r="O53" s="271"/>
      <c r="P53" s="271"/>
      <c r="Q53" s="271"/>
      <c r="R53" s="271"/>
      <c r="S53" s="271"/>
      <c r="T53" s="271"/>
      <c r="U53" s="271"/>
      <c r="V53" s="271"/>
      <c r="W53" s="271"/>
      <c r="X53" s="271"/>
      <c r="Y53" s="271"/>
      <c r="Z53" s="56"/>
    </row>
    <row r="54" spans="1:26" s="5" customFormat="1" ht="18" customHeight="1" x14ac:dyDescent="0.25">
      <c r="A54" s="269"/>
      <c r="B54" s="270"/>
      <c r="C54" s="270"/>
      <c r="D54" s="270"/>
      <c r="E54" s="271"/>
      <c r="F54" s="271"/>
      <c r="G54" s="271"/>
      <c r="H54" s="271"/>
      <c r="I54" s="271"/>
      <c r="J54" s="271"/>
      <c r="K54" s="271"/>
      <c r="L54" s="271"/>
      <c r="M54" s="271"/>
      <c r="N54" s="271"/>
      <c r="O54" s="271"/>
      <c r="P54" s="271"/>
      <c r="Q54" s="271"/>
      <c r="R54" s="271"/>
      <c r="S54" s="271"/>
      <c r="T54" s="271"/>
      <c r="U54" s="271"/>
      <c r="V54" s="271"/>
      <c r="W54" s="271"/>
      <c r="X54" s="271"/>
      <c r="Y54" s="271"/>
      <c r="Z54" s="56"/>
    </row>
    <row r="55" spans="1:26" s="13" customFormat="1" ht="18" customHeight="1" x14ac:dyDescent="0.25">
      <c r="A55" s="1283" t="s">
        <v>724</v>
      </c>
      <c r="B55" s="1284"/>
      <c r="C55" s="475"/>
      <c r="D55" s="475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9"/>
    </row>
    <row r="56" spans="1:26" s="13" customFormat="1" ht="18" customHeight="1" x14ac:dyDescent="0.25">
      <c r="A56" s="1283" t="s">
        <v>305</v>
      </c>
      <c r="B56" s="1284"/>
      <c r="C56" s="475"/>
      <c r="D56" s="475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9"/>
    </row>
    <row r="57" spans="1:26" s="5" customFormat="1" ht="18" customHeight="1" x14ac:dyDescent="0.25">
      <c r="A57" s="1285" t="s">
        <v>309</v>
      </c>
      <c r="B57" s="1286"/>
      <c r="C57" s="1286"/>
      <c r="D57" s="1286"/>
      <c r="E57" s="1286"/>
      <c r="F57" s="1286"/>
      <c r="G57" s="1286"/>
      <c r="H57" s="1286"/>
      <c r="I57" s="1286"/>
      <c r="J57" s="1286"/>
      <c r="K57" s="1286"/>
      <c r="L57" s="1286"/>
      <c r="M57" s="1286"/>
      <c r="N57" s="1286"/>
      <c r="O57" s="1286"/>
      <c r="P57" s="1286"/>
      <c r="Q57" s="1286"/>
      <c r="R57" s="1286"/>
      <c r="S57" s="1286"/>
      <c r="T57" s="1286"/>
      <c r="U57" s="1286"/>
      <c r="V57" s="1286"/>
      <c r="W57" s="1286"/>
      <c r="X57" s="1286"/>
      <c r="Y57" s="1286"/>
      <c r="Z57" s="1287"/>
    </row>
    <row r="58" spans="1:26" s="5" customFormat="1" ht="18" customHeight="1" x14ac:dyDescent="0.25">
      <c r="A58" s="275"/>
      <c r="B58" s="276"/>
      <c r="C58" s="276"/>
      <c r="D58" s="276"/>
      <c r="E58" s="277"/>
      <c r="F58" s="277"/>
      <c r="G58" s="277"/>
      <c r="H58" s="277"/>
      <c r="I58" s="277"/>
      <c r="J58" s="277"/>
      <c r="K58" s="277"/>
      <c r="L58" s="277"/>
      <c r="M58" s="277"/>
      <c r="N58" s="277"/>
      <c r="O58" s="277"/>
      <c r="P58" s="277"/>
      <c r="Q58" s="277"/>
      <c r="R58" s="277"/>
      <c r="S58" s="277"/>
      <c r="T58" s="277"/>
      <c r="U58" s="277"/>
      <c r="V58" s="277"/>
      <c r="W58" s="277"/>
      <c r="X58" s="277"/>
      <c r="Y58" s="277"/>
      <c r="Z58" s="60"/>
    </row>
    <row r="59" spans="1:26" s="5" customFormat="1" ht="18" customHeight="1" x14ac:dyDescent="0.25">
      <c r="A59" s="269"/>
      <c r="B59" s="270"/>
      <c r="C59" s="270"/>
      <c r="D59" s="270"/>
      <c r="E59" s="271"/>
      <c r="F59" s="271"/>
      <c r="G59" s="271"/>
      <c r="H59" s="271"/>
      <c r="I59" s="271"/>
      <c r="J59" s="271"/>
      <c r="K59" s="271"/>
      <c r="L59" s="271"/>
      <c r="M59" s="271"/>
      <c r="N59" s="271"/>
      <c r="O59" s="271"/>
      <c r="P59" s="271"/>
      <c r="Q59" s="271"/>
      <c r="R59" s="271"/>
      <c r="S59" s="271"/>
      <c r="T59" s="271"/>
      <c r="U59" s="271"/>
      <c r="V59" s="271"/>
      <c r="W59" s="271"/>
      <c r="X59" s="271"/>
      <c r="Y59" s="271"/>
      <c r="Z59" s="56"/>
    </row>
    <row r="60" spans="1:26" s="5" customFormat="1" ht="18" customHeight="1" x14ac:dyDescent="0.25">
      <c r="A60" s="269"/>
      <c r="B60" s="270"/>
      <c r="C60" s="270"/>
      <c r="D60" s="270"/>
      <c r="E60" s="271"/>
      <c r="F60" s="271"/>
      <c r="G60" s="271"/>
      <c r="H60" s="271"/>
      <c r="I60" s="271"/>
      <c r="J60" s="271"/>
      <c r="K60" s="271"/>
      <c r="L60" s="271"/>
      <c r="M60" s="271"/>
      <c r="N60" s="271"/>
      <c r="O60" s="271"/>
      <c r="P60" s="271"/>
      <c r="Q60" s="271"/>
      <c r="R60" s="271"/>
      <c r="S60" s="271"/>
      <c r="T60" s="271"/>
      <c r="U60" s="271"/>
      <c r="V60" s="271"/>
      <c r="W60" s="271"/>
      <c r="X60" s="271"/>
      <c r="Y60" s="271"/>
      <c r="Z60" s="56"/>
    </row>
    <row r="61" spans="1:26" s="13" customFormat="1" ht="18" customHeight="1" x14ac:dyDescent="0.25">
      <c r="A61" s="1283" t="s">
        <v>723</v>
      </c>
      <c r="B61" s="1284"/>
      <c r="C61" s="475"/>
      <c r="D61" s="475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9"/>
    </row>
    <row r="62" spans="1:26" s="5" customFormat="1" ht="18" customHeight="1" x14ac:dyDescent="0.25">
      <c r="A62" s="269"/>
      <c r="B62" s="270"/>
      <c r="C62" s="270"/>
      <c r="D62" s="270"/>
      <c r="E62" s="271"/>
      <c r="F62" s="271"/>
      <c r="G62" s="271"/>
      <c r="H62" s="271"/>
      <c r="I62" s="271"/>
      <c r="J62" s="271"/>
      <c r="K62" s="271"/>
      <c r="L62" s="271"/>
      <c r="M62" s="271"/>
      <c r="N62" s="271"/>
      <c r="O62" s="271"/>
      <c r="P62" s="271"/>
      <c r="Q62" s="271"/>
      <c r="R62" s="271"/>
      <c r="S62" s="271"/>
      <c r="T62" s="271"/>
      <c r="U62" s="271"/>
      <c r="V62" s="271"/>
      <c r="W62" s="271"/>
      <c r="X62" s="271"/>
      <c r="Y62" s="271"/>
      <c r="Z62" s="56"/>
    </row>
    <row r="63" spans="1:26" s="5" customFormat="1" ht="18" customHeight="1" x14ac:dyDescent="0.25">
      <c r="A63" s="269"/>
      <c r="B63" s="270"/>
      <c r="C63" s="270"/>
      <c r="D63" s="270"/>
      <c r="E63" s="271"/>
      <c r="F63" s="271"/>
      <c r="G63" s="271"/>
      <c r="H63" s="271"/>
      <c r="I63" s="271"/>
      <c r="J63" s="271"/>
      <c r="K63" s="271"/>
      <c r="L63" s="271"/>
      <c r="M63" s="271"/>
      <c r="N63" s="271"/>
      <c r="O63" s="271"/>
      <c r="P63" s="271"/>
      <c r="Q63" s="271"/>
      <c r="R63" s="271"/>
      <c r="S63" s="271"/>
      <c r="T63" s="271"/>
      <c r="U63" s="271"/>
      <c r="V63" s="271"/>
      <c r="W63" s="271"/>
      <c r="X63" s="271"/>
      <c r="Y63" s="271"/>
      <c r="Z63" s="56"/>
    </row>
    <row r="64" spans="1:26" s="5" customFormat="1" ht="18" customHeight="1" x14ac:dyDescent="0.25">
      <c r="A64" s="269"/>
      <c r="B64" s="270"/>
      <c r="C64" s="270"/>
      <c r="D64" s="270"/>
      <c r="E64" s="271"/>
      <c r="F64" s="271"/>
      <c r="G64" s="271"/>
      <c r="H64" s="271"/>
      <c r="I64" s="271"/>
      <c r="J64" s="271"/>
      <c r="K64" s="271"/>
      <c r="L64" s="271"/>
      <c r="M64" s="271"/>
      <c r="N64" s="271"/>
      <c r="O64" s="271"/>
      <c r="P64" s="271"/>
      <c r="Q64" s="271"/>
      <c r="R64" s="271"/>
      <c r="S64" s="271"/>
      <c r="T64" s="271"/>
      <c r="U64" s="271"/>
      <c r="V64" s="271"/>
      <c r="W64" s="271"/>
      <c r="X64" s="271"/>
      <c r="Y64" s="271"/>
      <c r="Z64" s="56"/>
    </row>
    <row r="65" spans="1:26" s="13" customFormat="1" ht="18" customHeight="1" x14ac:dyDescent="0.25">
      <c r="A65" s="1283" t="s">
        <v>724</v>
      </c>
      <c r="B65" s="1284"/>
      <c r="C65" s="475"/>
      <c r="D65" s="475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9"/>
    </row>
    <row r="66" spans="1:26" s="13" customFormat="1" ht="18" customHeight="1" x14ac:dyDescent="0.25">
      <c r="A66" s="1283" t="s">
        <v>305</v>
      </c>
      <c r="B66" s="1284"/>
      <c r="C66" s="475"/>
      <c r="D66" s="475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9"/>
    </row>
    <row r="67" spans="1:26" s="13" customFormat="1" ht="18" customHeight="1" x14ac:dyDescent="0.25">
      <c r="A67" s="1288" t="s">
        <v>310</v>
      </c>
      <c r="B67" s="1289"/>
      <c r="C67" s="476"/>
      <c r="D67" s="476"/>
      <c r="E67" s="61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9"/>
    </row>
    <row r="68" spans="1:26" ht="30" customHeight="1" x14ac:dyDescent="0.2">
      <c r="A68" s="1281" t="s">
        <v>311</v>
      </c>
      <c r="B68" s="1282"/>
      <c r="C68" s="1282"/>
      <c r="D68" s="1282"/>
      <c r="E68" s="1282"/>
      <c r="F68" s="1282"/>
      <c r="G68" s="1282"/>
      <c r="H68" s="1282"/>
      <c r="I68" s="1282"/>
      <c r="J68" s="1282"/>
      <c r="K68" s="1282"/>
      <c r="L68" s="1282"/>
      <c r="M68" s="1282"/>
      <c r="N68" s="1282"/>
      <c r="O68" s="1282"/>
      <c r="P68" s="1282"/>
      <c r="Q68" s="1282"/>
      <c r="R68" s="1282"/>
      <c r="S68" s="1282"/>
      <c r="T68" s="1282"/>
      <c r="U68" s="1282"/>
      <c r="V68" s="1282"/>
      <c r="W68" s="1282"/>
      <c r="X68" s="1282"/>
      <c r="Y68" s="1282"/>
      <c r="Z68" s="1282"/>
    </row>
    <row r="69" spans="1:26" x14ac:dyDescent="0.2">
      <c r="A69" s="28"/>
      <c r="B69" s="28"/>
      <c r="C69" s="28"/>
      <c r="D69" s="28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25"/>
    </row>
    <row r="70" spans="1:26" x14ac:dyDescent="0.2">
      <c r="A70" s="28"/>
      <c r="B70" s="28"/>
      <c r="C70" s="28"/>
      <c r="D70" s="28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25"/>
    </row>
    <row r="71" spans="1:26" x14ac:dyDescent="0.2">
      <c r="A71" s="28"/>
      <c r="B71" s="28"/>
      <c r="C71" s="28"/>
      <c r="D71" s="28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25"/>
    </row>
    <row r="72" spans="1:26" x14ac:dyDescent="0.2">
      <c r="A72" s="28"/>
      <c r="B72" s="28"/>
      <c r="C72" s="28"/>
      <c r="D72" s="28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25"/>
    </row>
    <row r="73" spans="1:26" x14ac:dyDescent="0.2">
      <c r="A73" s="28"/>
      <c r="B73" s="28"/>
      <c r="C73" s="28"/>
      <c r="D73" s="28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25"/>
    </row>
  </sheetData>
  <mergeCells count="31">
    <mergeCell ref="X1:Z1"/>
    <mergeCell ref="A2:Z2"/>
    <mergeCell ref="A4:Z4"/>
    <mergeCell ref="Y5:Z5"/>
    <mergeCell ref="B6:B9"/>
    <mergeCell ref="E6:E9"/>
    <mergeCell ref="O6:O8"/>
    <mergeCell ref="A41:B41"/>
    <mergeCell ref="A11:Z11"/>
    <mergeCell ref="A16:B16"/>
    <mergeCell ref="A17:Z17"/>
    <mergeCell ref="A21:B21"/>
    <mergeCell ref="A25:B25"/>
    <mergeCell ref="A26:B26"/>
    <mergeCell ref="A27:Z27"/>
    <mergeCell ref="A31:B31"/>
    <mergeCell ref="A35:B35"/>
    <mergeCell ref="A36:B36"/>
    <mergeCell ref="A37:Z37"/>
    <mergeCell ref="A68:Z68"/>
    <mergeCell ref="A45:B45"/>
    <mergeCell ref="A46:B46"/>
    <mergeCell ref="A47:Z47"/>
    <mergeCell ref="A51:B51"/>
    <mergeCell ref="A55:B55"/>
    <mergeCell ref="A56:B56"/>
    <mergeCell ref="A57:Z57"/>
    <mergeCell ref="A61:B61"/>
    <mergeCell ref="A65:B65"/>
    <mergeCell ref="A66:B66"/>
    <mergeCell ref="A67:B67"/>
  </mergeCells>
  <printOptions horizontalCentered="1"/>
  <pageMargins left="0.5" right="0.25" top="0.75" bottom="0.25" header="0.5" footer="0.5"/>
  <pageSetup paperSize="9" scale="62" orientation="landscape" r:id="rId1"/>
  <headerFooter alignWithMargins="0"/>
  <rowBreaks count="1" manualBreakCount="1">
    <brk id="36" max="26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K45"/>
  <sheetViews>
    <sheetView view="pageBreakPreview" zoomScale="98" zoomScaleNormal="75" zoomScaleSheetLayoutView="98" workbookViewId="0">
      <selection activeCell="I2" sqref="I2"/>
    </sheetView>
  </sheetViews>
  <sheetFormatPr defaultRowHeight="12.75" x14ac:dyDescent="0.2"/>
  <cols>
    <col min="1" max="1" width="4.7109375" style="62" customWidth="1"/>
    <col min="2" max="4" width="16.28515625" style="62" customWidth="1"/>
    <col min="5" max="5" width="4.5703125" style="62" bestFit="1" customWidth="1"/>
    <col min="6" max="6" width="9.7109375" style="1" customWidth="1"/>
    <col min="7" max="7" width="9.42578125" style="1" customWidth="1"/>
    <col min="8" max="8" width="11.42578125" style="1" customWidth="1"/>
    <col min="9" max="10" width="12.5703125" style="1" customWidth="1"/>
    <col min="11" max="11" width="7.7109375" style="26" customWidth="1"/>
    <col min="12" max="243" width="9.140625" style="1"/>
    <col min="244" max="244" width="4.7109375" style="1" customWidth="1"/>
    <col min="245" max="245" width="16.28515625" style="1" customWidth="1"/>
    <col min="246" max="246" width="9.7109375" style="1" customWidth="1"/>
    <col min="247" max="248" width="5.5703125" style="1" bestFit="1" customWidth="1"/>
    <col min="249" max="249" width="6.5703125" style="1" bestFit="1" customWidth="1"/>
    <col min="250" max="250" width="6.85546875" style="1" bestFit="1" customWidth="1"/>
    <col min="251" max="251" width="7.140625" style="1" bestFit="1" customWidth="1"/>
    <col min="252" max="252" width="7" style="1" bestFit="1" customWidth="1"/>
    <col min="253" max="253" width="9" style="1" bestFit="1" customWidth="1"/>
    <col min="254" max="254" width="8.85546875" style="1" bestFit="1" customWidth="1"/>
    <col min="255" max="255" width="8" style="1" bestFit="1" customWidth="1"/>
    <col min="256" max="257" width="5.85546875" style="1" customWidth="1"/>
    <col min="258" max="259" width="7.5703125" style="1" customWidth="1"/>
    <col min="260" max="260" width="7.42578125" style="1" customWidth="1"/>
    <col min="261" max="261" width="6.28515625" style="1" bestFit="1" customWidth="1"/>
    <col min="262" max="262" width="7.140625" style="1" bestFit="1" customWidth="1"/>
    <col min="263" max="264" width="5.5703125" style="1" bestFit="1" customWidth="1"/>
    <col min="265" max="266" width="6.28515625" style="1" customWidth="1"/>
    <col min="267" max="267" width="7.7109375" style="1" customWidth="1"/>
    <col min="268" max="499" width="9.140625" style="1"/>
    <col min="500" max="500" width="4.7109375" style="1" customWidth="1"/>
    <col min="501" max="501" width="16.28515625" style="1" customWidth="1"/>
    <col min="502" max="502" width="9.7109375" style="1" customWidth="1"/>
    <col min="503" max="504" width="5.5703125" style="1" bestFit="1" customWidth="1"/>
    <col min="505" max="505" width="6.5703125" style="1" bestFit="1" customWidth="1"/>
    <col min="506" max="506" width="6.85546875" style="1" bestFit="1" customWidth="1"/>
    <col min="507" max="507" width="7.140625" style="1" bestFit="1" customWidth="1"/>
    <col min="508" max="508" width="7" style="1" bestFit="1" customWidth="1"/>
    <col min="509" max="509" width="9" style="1" bestFit="1" customWidth="1"/>
    <col min="510" max="510" width="8.85546875" style="1" bestFit="1" customWidth="1"/>
    <col min="511" max="511" width="8" style="1" bestFit="1" customWidth="1"/>
    <col min="512" max="513" width="5.85546875" style="1" customWidth="1"/>
    <col min="514" max="515" width="7.5703125" style="1" customWidth="1"/>
    <col min="516" max="516" width="7.42578125" style="1" customWidth="1"/>
    <col min="517" max="517" width="6.28515625" style="1" bestFit="1" customWidth="1"/>
    <col min="518" max="518" width="7.140625" style="1" bestFit="1" customWidth="1"/>
    <col min="519" max="520" width="5.5703125" style="1" bestFit="1" customWidth="1"/>
    <col min="521" max="522" width="6.28515625" style="1" customWidth="1"/>
    <col min="523" max="523" width="7.7109375" style="1" customWidth="1"/>
    <col min="524" max="755" width="9.140625" style="1"/>
    <col min="756" max="756" width="4.7109375" style="1" customWidth="1"/>
    <col min="757" max="757" width="16.28515625" style="1" customWidth="1"/>
    <col min="758" max="758" width="9.7109375" style="1" customWidth="1"/>
    <col min="759" max="760" width="5.5703125" style="1" bestFit="1" customWidth="1"/>
    <col min="761" max="761" width="6.5703125" style="1" bestFit="1" customWidth="1"/>
    <col min="762" max="762" width="6.85546875" style="1" bestFit="1" customWidth="1"/>
    <col min="763" max="763" width="7.140625" style="1" bestFit="1" customWidth="1"/>
    <col min="764" max="764" width="7" style="1" bestFit="1" customWidth="1"/>
    <col min="765" max="765" width="9" style="1" bestFit="1" customWidth="1"/>
    <col min="766" max="766" width="8.85546875" style="1" bestFit="1" customWidth="1"/>
    <col min="767" max="767" width="8" style="1" bestFit="1" customWidth="1"/>
    <col min="768" max="769" width="5.85546875" style="1" customWidth="1"/>
    <col min="770" max="771" width="7.5703125" style="1" customWidth="1"/>
    <col min="772" max="772" width="7.42578125" style="1" customWidth="1"/>
    <col min="773" max="773" width="6.28515625" style="1" bestFit="1" customWidth="1"/>
    <col min="774" max="774" width="7.140625" style="1" bestFit="1" customWidth="1"/>
    <col min="775" max="776" width="5.5703125" style="1" bestFit="1" customWidth="1"/>
    <col min="777" max="778" width="6.28515625" style="1" customWidth="1"/>
    <col min="779" max="779" width="7.7109375" style="1" customWidth="1"/>
    <col min="780" max="1011" width="9.140625" style="1"/>
    <col min="1012" max="1012" width="4.7109375" style="1" customWidth="1"/>
    <col min="1013" max="1013" width="16.28515625" style="1" customWidth="1"/>
    <col min="1014" max="1014" width="9.7109375" style="1" customWidth="1"/>
    <col min="1015" max="1016" width="5.5703125" style="1" bestFit="1" customWidth="1"/>
    <col min="1017" max="1017" width="6.5703125" style="1" bestFit="1" customWidth="1"/>
    <col min="1018" max="1018" width="6.85546875" style="1" bestFit="1" customWidth="1"/>
    <col min="1019" max="1019" width="7.140625" style="1" bestFit="1" customWidth="1"/>
    <col min="1020" max="1020" width="7" style="1" bestFit="1" customWidth="1"/>
    <col min="1021" max="1021" width="9" style="1" bestFit="1" customWidth="1"/>
    <col min="1022" max="1022" width="8.85546875" style="1" bestFit="1" customWidth="1"/>
    <col min="1023" max="1023" width="8" style="1" bestFit="1" customWidth="1"/>
    <col min="1024" max="1025" width="5.85546875" style="1" customWidth="1"/>
    <col min="1026" max="1027" width="7.5703125" style="1" customWidth="1"/>
    <col min="1028" max="1028" width="7.42578125" style="1" customWidth="1"/>
    <col min="1029" max="1029" width="6.28515625" style="1" bestFit="1" customWidth="1"/>
    <col min="1030" max="1030" width="7.140625" style="1" bestFit="1" customWidth="1"/>
    <col min="1031" max="1032" width="5.5703125" style="1" bestFit="1" customWidth="1"/>
    <col min="1033" max="1034" width="6.28515625" style="1" customWidth="1"/>
    <col min="1035" max="1035" width="7.7109375" style="1" customWidth="1"/>
    <col min="1036" max="1267" width="9.140625" style="1"/>
    <col min="1268" max="1268" width="4.7109375" style="1" customWidth="1"/>
    <col min="1269" max="1269" width="16.28515625" style="1" customWidth="1"/>
    <col min="1270" max="1270" width="9.7109375" style="1" customWidth="1"/>
    <col min="1271" max="1272" width="5.5703125" style="1" bestFit="1" customWidth="1"/>
    <col min="1273" max="1273" width="6.5703125" style="1" bestFit="1" customWidth="1"/>
    <col min="1274" max="1274" width="6.85546875" style="1" bestFit="1" customWidth="1"/>
    <col min="1275" max="1275" width="7.140625" style="1" bestFit="1" customWidth="1"/>
    <col min="1276" max="1276" width="7" style="1" bestFit="1" customWidth="1"/>
    <col min="1277" max="1277" width="9" style="1" bestFit="1" customWidth="1"/>
    <col min="1278" max="1278" width="8.85546875" style="1" bestFit="1" customWidth="1"/>
    <col min="1279" max="1279" width="8" style="1" bestFit="1" customWidth="1"/>
    <col min="1280" max="1281" width="5.85546875" style="1" customWidth="1"/>
    <col min="1282" max="1283" width="7.5703125" style="1" customWidth="1"/>
    <col min="1284" max="1284" width="7.42578125" style="1" customWidth="1"/>
    <col min="1285" max="1285" width="6.28515625" style="1" bestFit="1" customWidth="1"/>
    <col min="1286" max="1286" width="7.140625" style="1" bestFit="1" customWidth="1"/>
    <col min="1287" max="1288" width="5.5703125" style="1" bestFit="1" customWidth="1"/>
    <col min="1289" max="1290" width="6.28515625" style="1" customWidth="1"/>
    <col min="1291" max="1291" width="7.7109375" style="1" customWidth="1"/>
    <col min="1292" max="1523" width="9.140625" style="1"/>
    <col min="1524" max="1524" width="4.7109375" style="1" customWidth="1"/>
    <col min="1525" max="1525" width="16.28515625" style="1" customWidth="1"/>
    <col min="1526" max="1526" width="9.7109375" style="1" customWidth="1"/>
    <col min="1527" max="1528" width="5.5703125" style="1" bestFit="1" customWidth="1"/>
    <col min="1529" max="1529" width="6.5703125" style="1" bestFit="1" customWidth="1"/>
    <col min="1530" max="1530" width="6.85546875" style="1" bestFit="1" customWidth="1"/>
    <col min="1531" max="1531" width="7.140625" style="1" bestFit="1" customWidth="1"/>
    <col min="1532" max="1532" width="7" style="1" bestFit="1" customWidth="1"/>
    <col min="1533" max="1533" width="9" style="1" bestFit="1" customWidth="1"/>
    <col min="1534" max="1534" width="8.85546875" style="1" bestFit="1" customWidth="1"/>
    <col min="1535" max="1535" width="8" style="1" bestFit="1" customWidth="1"/>
    <col min="1536" max="1537" width="5.85546875" style="1" customWidth="1"/>
    <col min="1538" max="1539" width="7.5703125" style="1" customWidth="1"/>
    <col min="1540" max="1540" width="7.42578125" style="1" customWidth="1"/>
    <col min="1541" max="1541" width="6.28515625" style="1" bestFit="1" customWidth="1"/>
    <col min="1542" max="1542" width="7.140625" style="1" bestFit="1" customWidth="1"/>
    <col min="1543" max="1544" width="5.5703125" style="1" bestFit="1" customWidth="1"/>
    <col min="1545" max="1546" width="6.28515625" style="1" customWidth="1"/>
    <col min="1547" max="1547" width="7.7109375" style="1" customWidth="1"/>
    <col min="1548" max="1779" width="9.140625" style="1"/>
    <col min="1780" max="1780" width="4.7109375" style="1" customWidth="1"/>
    <col min="1781" max="1781" width="16.28515625" style="1" customWidth="1"/>
    <col min="1782" max="1782" width="9.7109375" style="1" customWidth="1"/>
    <col min="1783" max="1784" width="5.5703125" style="1" bestFit="1" customWidth="1"/>
    <col min="1785" max="1785" width="6.5703125" style="1" bestFit="1" customWidth="1"/>
    <col min="1786" max="1786" width="6.85546875" style="1" bestFit="1" customWidth="1"/>
    <col min="1787" max="1787" width="7.140625" style="1" bestFit="1" customWidth="1"/>
    <col min="1788" max="1788" width="7" style="1" bestFit="1" customWidth="1"/>
    <col min="1789" max="1789" width="9" style="1" bestFit="1" customWidth="1"/>
    <col min="1790" max="1790" width="8.85546875" style="1" bestFit="1" customWidth="1"/>
    <col min="1791" max="1791" width="8" style="1" bestFit="1" customWidth="1"/>
    <col min="1792" max="1793" width="5.85546875" style="1" customWidth="1"/>
    <col min="1794" max="1795" width="7.5703125" style="1" customWidth="1"/>
    <col min="1796" max="1796" width="7.42578125" style="1" customWidth="1"/>
    <col min="1797" max="1797" width="6.28515625" style="1" bestFit="1" customWidth="1"/>
    <col min="1798" max="1798" width="7.140625" style="1" bestFit="1" customWidth="1"/>
    <col min="1799" max="1800" width="5.5703125" style="1" bestFit="1" customWidth="1"/>
    <col min="1801" max="1802" width="6.28515625" style="1" customWidth="1"/>
    <col min="1803" max="1803" width="7.7109375" style="1" customWidth="1"/>
    <col min="1804" max="2035" width="9.140625" style="1"/>
    <col min="2036" max="2036" width="4.7109375" style="1" customWidth="1"/>
    <col min="2037" max="2037" width="16.28515625" style="1" customWidth="1"/>
    <col min="2038" max="2038" width="9.7109375" style="1" customWidth="1"/>
    <col min="2039" max="2040" width="5.5703125" style="1" bestFit="1" customWidth="1"/>
    <col min="2041" max="2041" width="6.5703125" style="1" bestFit="1" customWidth="1"/>
    <col min="2042" max="2042" width="6.85546875" style="1" bestFit="1" customWidth="1"/>
    <col min="2043" max="2043" width="7.140625" style="1" bestFit="1" customWidth="1"/>
    <col min="2044" max="2044" width="7" style="1" bestFit="1" customWidth="1"/>
    <col min="2045" max="2045" width="9" style="1" bestFit="1" customWidth="1"/>
    <col min="2046" max="2046" width="8.85546875" style="1" bestFit="1" customWidth="1"/>
    <col min="2047" max="2047" width="8" style="1" bestFit="1" customWidth="1"/>
    <col min="2048" max="2049" width="5.85546875" style="1" customWidth="1"/>
    <col min="2050" max="2051" width="7.5703125" style="1" customWidth="1"/>
    <col min="2052" max="2052" width="7.42578125" style="1" customWidth="1"/>
    <col min="2053" max="2053" width="6.28515625" style="1" bestFit="1" customWidth="1"/>
    <col min="2054" max="2054" width="7.140625" style="1" bestFit="1" customWidth="1"/>
    <col min="2055" max="2056" width="5.5703125" style="1" bestFit="1" customWidth="1"/>
    <col min="2057" max="2058" width="6.28515625" style="1" customWidth="1"/>
    <col min="2059" max="2059" width="7.7109375" style="1" customWidth="1"/>
    <col min="2060" max="2291" width="9.140625" style="1"/>
    <col min="2292" max="2292" width="4.7109375" style="1" customWidth="1"/>
    <col min="2293" max="2293" width="16.28515625" style="1" customWidth="1"/>
    <col min="2294" max="2294" width="9.7109375" style="1" customWidth="1"/>
    <col min="2295" max="2296" width="5.5703125" style="1" bestFit="1" customWidth="1"/>
    <col min="2297" max="2297" width="6.5703125" style="1" bestFit="1" customWidth="1"/>
    <col min="2298" max="2298" width="6.85546875" style="1" bestFit="1" customWidth="1"/>
    <col min="2299" max="2299" width="7.140625" style="1" bestFit="1" customWidth="1"/>
    <col min="2300" max="2300" width="7" style="1" bestFit="1" customWidth="1"/>
    <col min="2301" max="2301" width="9" style="1" bestFit="1" customWidth="1"/>
    <col min="2302" max="2302" width="8.85546875" style="1" bestFit="1" customWidth="1"/>
    <col min="2303" max="2303" width="8" style="1" bestFit="1" customWidth="1"/>
    <col min="2304" max="2305" width="5.85546875" style="1" customWidth="1"/>
    <col min="2306" max="2307" width="7.5703125" style="1" customWidth="1"/>
    <col min="2308" max="2308" width="7.42578125" style="1" customWidth="1"/>
    <col min="2309" max="2309" width="6.28515625" style="1" bestFit="1" customWidth="1"/>
    <col min="2310" max="2310" width="7.140625" style="1" bestFit="1" customWidth="1"/>
    <col min="2311" max="2312" width="5.5703125" style="1" bestFit="1" customWidth="1"/>
    <col min="2313" max="2314" width="6.28515625" style="1" customWidth="1"/>
    <col min="2315" max="2315" width="7.7109375" style="1" customWidth="1"/>
    <col min="2316" max="2547" width="9.140625" style="1"/>
    <col min="2548" max="2548" width="4.7109375" style="1" customWidth="1"/>
    <col min="2549" max="2549" width="16.28515625" style="1" customWidth="1"/>
    <col min="2550" max="2550" width="9.7109375" style="1" customWidth="1"/>
    <col min="2551" max="2552" width="5.5703125" style="1" bestFit="1" customWidth="1"/>
    <col min="2553" max="2553" width="6.5703125" style="1" bestFit="1" customWidth="1"/>
    <col min="2554" max="2554" width="6.85546875" style="1" bestFit="1" customWidth="1"/>
    <col min="2555" max="2555" width="7.140625" style="1" bestFit="1" customWidth="1"/>
    <col min="2556" max="2556" width="7" style="1" bestFit="1" customWidth="1"/>
    <col min="2557" max="2557" width="9" style="1" bestFit="1" customWidth="1"/>
    <col min="2558" max="2558" width="8.85546875" style="1" bestFit="1" customWidth="1"/>
    <col min="2559" max="2559" width="8" style="1" bestFit="1" customWidth="1"/>
    <col min="2560" max="2561" width="5.85546875" style="1" customWidth="1"/>
    <col min="2562" max="2563" width="7.5703125" style="1" customWidth="1"/>
    <col min="2564" max="2564" width="7.42578125" style="1" customWidth="1"/>
    <col min="2565" max="2565" width="6.28515625" style="1" bestFit="1" customWidth="1"/>
    <col min="2566" max="2566" width="7.140625" style="1" bestFit="1" customWidth="1"/>
    <col min="2567" max="2568" width="5.5703125" style="1" bestFit="1" customWidth="1"/>
    <col min="2569" max="2570" width="6.28515625" style="1" customWidth="1"/>
    <col min="2571" max="2571" width="7.7109375" style="1" customWidth="1"/>
    <col min="2572" max="2803" width="9.140625" style="1"/>
    <col min="2804" max="2804" width="4.7109375" style="1" customWidth="1"/>
    <col min="2805" max="2805" width="16.28515625" style="1" customWidth="1"/>
    <col min="2806" max="2806" width="9.7109375" style="1" customWidth="1"/>
    <col min="2807" max="2808" width="5.5703125" style="1" bestFit="1" customWidth="1"/>
    <col min="2809" max="2809" width="6.5703125" style="1" bestFit="1" customWidth="1"/>
    <col min="2810" max="2810" width="6.85546875" style="1" bestFit="1" customWidth="1"/>
    <col min="2811" max="2811" width="7.140625" style="1" bestFit="1" customWidth="1"/>
    <col min="2812" max="2812" width="7" style="1" bestFit="1" customWidth="1"/>
    <col min="2813" max="2813" width="9" style="1" bestFit="1" customWidth="1"/>
    <col min="2814" max="2814" width="8.85546875" style="1" bestFit="1" customWidth="1"/>
    <col min="2815" max="2815" width="8" style="1" bestFit="1" customWidth="1"/>
    <col min="2816" max="2817" width="5.85546875" style="1" customWidth="1"/>
    <col min="2818" max="2819" width="7.5703125" style="1" customWidth="1"/>
    <col min="2820" max="2820" width="7.42578125" style="1" customWidth="1"/>
    <col min="2821" max="2821" width="6.28515625" style="1" bestFit="1" customWidth="1"/>
    <col min="2822" max="2822" width="7.140625" style="1" bestFit="1" customWidth="1"/>
    <col min="2823" max="2824" width="5.5703125" style="1" bestFit="1" customWidth="1"/>
    <col min="2825" max="2826" width="6.28515625" style="1" customWidth="1"/>
    <col min="2827" max="2827" width="7.7109375" style="1" customWidth="1"/>
    <col min="2828" max="3059" width="9.140625" style="1"/>
    <col min="3060" max="3060" width="4.7109375" style="1" customWidth="1"/>
    <col min="3061" max="3061" width="16.28515625" style="1" customWidth="1"/>
    <col min="3062" max="3062" width="9.7109375" style="1" customWidth="1"/>
    <col min="3063" max="3064" width="5.5703125" style="1" bestFit="1" customWidth="1"/>
    <col min="3065" max="3065" width="6.5703125" style="1" bestFit="1" customWidth="1"/>
    <col min="3066" max="3066" width="6.85546875" style="1" bestFit="1" customWidth="1"/>
    <col min="3067" max="3067" width="7.140625" style="1" bestFit="1" customWidth="1"/>
    <col min="3068" max="3068" width="7" style="1" bestFit="1" customWidth="1"/>
    <col min="3069" max="3069" width="9" style="1" bestFit="1" customWidth="1"/>
    <col min="3070" max="3070" width="8.85546875" style="1" bestFit="1" customWidth="1"/>
    <col min="3071" max="3071" width="8" style="1" bestFit="1" customWidth="1"/>
    <col min="3072" max="3073" width="5.85546875" style="1" customWidth="1"/>
    <col min="3074" max="3075" width="7.5703125" style="1" customWidth="1"/>
    <col min="3076" max="3076" width="7.42578125" style="1" customWidth="1"/>
    <col min="3077" max="3077" width="6.28515625" style="1" bestFit="1" customWidth="1"/>
    <col min="3078" max="3078" width="7.140625" style="1" bestFit="1" customWidth="1"/>
    <col min="3079" max="3080" width="5.5703125" style="1" bestFit="1" customWidth="1"/>
    <col min="3081" max="3082" width="6.28515625" style="1" customWidth="1"/>
    <col min="3083" max="3083" width="7.7109375" style="1" customWidth="1"/>
    <col min="3084" max="3315" width="9.140625" style="1"/>
    <col min="3316" max="3316" width="4.7109375" style="1" customWidth="1"/>
    <col min="3317" max="3317" width="16.28515625" style="1" customWidth="1"/>
    <col min="3318" max="3318" width="9.7109375" style="1" customWidth="1"/>
    <col min="3319" max="3320" width="5.5703125" style="1" bestFit="1" customWidth="1"/>
    <col min="3321" max="3321" width="6.5703125" style="1" bestFit="1" customWidth="1"/>
    <col min="3322" max="3322" width="6.85546875" style="1" bestFit="1" customWidth="1"/>
    <col min="3323" max="3323" width="7.140625" style="1" bestFit="1" customWidth="1"/>
    <col min="3324" max="3324" width="7" style="1" bestFit="1" customWidth="1"/>
    <col min="3325" max="3325" width="9" style="1" bestFit="1" customWidth="1"/>
    <col min="3326" max="3326" width="8.85546875" style="1" bestFit="1" customWidth="1"/>
    <col min="3327" max="3327" width="8" style="1" bestFit="1" customWidth="1"/>
    <col min="3328" max="3329" width="5.85546875" style="1" customWidth="1"/>
    <col min="3330" max="3331" width="7.5703125" style="1" customWidth="1"/>
    <col min="3332" max="3332" width="7.42578125" style="1" customWidth="1"/>
    <col min="3333" max="3333" width="6.28515625" style="1" bestFit="1" customWidth="1"/>
    <col min="3334" max="3334" width="7.140625" style="1" bestFit="1" customWidth="1"/>
    <col min="3335" max="3336" width="5.5703125" style="1" bestFit="1" customWidth="1"/>
    <col min="3337" max="3338" width="6.28515625" style="1" customWidth="1"/>
    <col min="3339" max="3339" width="7.7109375" style="1" customWidth="1"/>
    <col min="3340" max="3571" width="9.140625" style="1"/>
    <col min="3572" max="3572" width="4.7109375" style="1" customWidth="1"/>
    <col min="3573" max="3573" width="16.28515625" style="1" customWidth="1"/>
    <col min="3574" max="3574" width="9.7109375" style="1" customWidth="1"/>
    <col min="3575" max="3576" width="5.5703125" style="1" bestFit="1" customWidth="1"/>
    <col min="3577" max="3577" width="6.5703125" style="1" bestFit="1" customWidth="1"/>
    <col min="3578" max="3578" width="6.85546875" style="1" bestFit="1" customWidth="1"/>
    <col min="3579" max="3579" width="7.140625" style="1" bestFit="1" customWidth="1"/>
    <col min="3580" max="3580" width="7" style="1" bestFit="1" customWidth="1"/>
    <col min="3581" max="3581" width="9" style="1" bestFit="1" customWidth="1"/>
    <col min="3582" max="3582" width="8.85546875" style="1" bestFit="1" customWidth="1"/>
    <col min="3583" max="3583" width="8" style="1" bestFit="1" customWidth="1"/>
    <col min="3584" max="3585" width="5.85546875" style="1" customWidth="1"/>
    <col min="3586" max="3587" width="7.5703125" style="1" customWidth="1"/>
    <col min="3588" max="3588" width="7.42578125" style="1" customWidth="1"/>
    <col min="3589" max="3589" width="6.28515625" style="1" bestFit="1" customWidth="1"/>
    <col min="3590" max="3590" width="7.140625" style="1" bestFit="1" customWidth="1"/>
    <col min="3591" max="3592" width="5.5703125" style="1" bestFit="1" customWidth="1"/>
    <col min="3593" max="3594" width="6.28515625" style="1" customWidth="1"/>
    <col min="3595" max="3595" width="7.7109375" style="1" customWidth="1"/>
    <col min="3596" max="3827" width="9.140625" style="1"/>
    <col min="3828" max="3828" width="4.7109375" style="1" customWidth="1"/>
    <col min="3829" max="3829" width="16.28515625" style="1" customWidth="1"/>
    <col min="3830" max="3830" width="9.7109375" style="1" customWidth="1"/>
    <col min="3831" max="3832" width="5.5703125" style="1" bestFit="1" customWidth="1"/>
    <col min="3833" max="3833" width="6.5703125" style="1" bestFit="1" customWidth="1"/>
    <col min="3834" max="3834" width="6.85546875" style="1" bestFit="1" customWidth="1"/>
    <col min="3835" max="3835" width="7.140625" style="1" bestFit="1" customWidth="1"/>
    <col min="3836" max="3836" width="7" style="1" bestFit="1" customWidth="1"/>
    <col min="3837" max="3837" width="9" style="1" bestFit="1" customWidth="1"/>
    <col min="3838" max="3838" width="8.85546875" style="1" bestFit="1" customWidth="1"/>
    <col min="3839" max="3839" width="8" style="1" bestFit="1" customWidth="1"/>
    <col min="3840" max="3841" width="5.85546875" style="1" customWidth="1"/>
    <col min="3842" max="3843" width="7.5703125" style="1" customWidth="1"/>
    <col min="3844" max="3844" width="7.42578125" style="1" customWidth="1"/>
    <col min="3845" max="3845" width="6.28515625" style="1" bestFit="1" customWidth="1"/>
    <col min="3846" max="3846" width="7.140625" style="1" bestFit="1" customWidth="1"/>
    <col min="3847" max="3848" width="5.5703125" style="1" bestFit="1" customWidth="1"/>
    <col min="3849" max="3850" width="6.28515625" style="1" customWidth="1"/>
    <col min="3851" max="3851" width="7.7109375" style="1" customWidth="1"/>
    <col min="3852" max="4083" width="9.140625" style="1"/>
    <col min="4084" max="4084" width="4.7109375" style="1" customWidth="1"/>
    <col min="4085" max="4085" width="16.28515625" style="1" customWidth="1"/>
    <col min="4086" max="4086" width="9.7109375" style="1" customWidth="1"/>
    <col min="4087" max="4088" width="5.5703125" style="1" bestFit="1" customWidth="1"/>
    <col min="4089" max="4089" width="6.5703125" style="1" bestFit="1" customWidth="1"/>
    <col min="4090" max="4090" width="6.85546875" style="1" bestFit="1" customWidth="1"/>
    <col min="4091" max="4091" width="7.140625" style="1" bestFit="1" customWidth="1"/>
    <col min="4092" max="4092" width="7" style="1" bestFit="1" customWidth="1"/>
    <col min="4093" max="4093" width="9" style="1" bestFit="1" customWidth="1"/>
    <col min="4094" max="4094" width="8.85546875" style="1" bestFit="1" customWidth="1"/>
    <col min="4095" max="4095" width="8" style="1" bestFit="1" customWidth="1"/>
    <col min="4096" max="4097" width="5.85546875" style="1" customWidth="1"/>
    <col min="4098" max="4099" width="7.5703125" style="1" customWidth="1"/>
    <col min="4100" max="4100" width="7.42578125" style="1" customWidth="1"/>
    <col min="4101" max="4101" width="6.28515625" style="1" bestFit="1" customWidth="1"/>
    <col min="4102" max="4102" width="7.140625" style="1" bestFit="1" customWidth="1"/>
    <col min="4103" max="4104" width="5.5703125" style="1" bestFit="1" customWidth="1"/>
    <col min="4105" max="4106" width="6.28515625" style="1" customWidth="1"/>
    <col min="4107" max="4107" width="7.7109375" style="1" customWidth="1"/>
    <col min="4108" max="4339" width="9.140625" style="1"/>
    <col min="4340" max="4340" width="4.7109375" style="1" customWidth="1"/>
    <col min="4341" max="4341" width="16.28515625" style="1" customWidth="1"/>
    <col min="4342" max="4342" width="9.7109375" style="1" customWidth="1"/>
    <col min="4343" max="4344" width="5.5703125" style="1" bestFit="1" customWidth="1"/>
    <col min="4345" max="4345" width="6.5703125" style="1" bestFit="1" customWidth="1"/>
    <col min="4346" max="4346" width="6.85546875" style="1" bestFit="1" customWidth="1"/>
    <col min="4347" max="4347" width="7.140625" style="1" bestFit="1" customWidth="1"/>
    <col min="4348" max="4348" width="7" style="1" bestFit="1" customWidth="1"/>
    <col min="4349" max="4349" width="9" style="1" bestFit="1" customWidth="1"/>
    <col min="4350" max="4350" width="8.85546875" style="1" bestFit="1" customWidth="1"/>
    <col min="4351" max="4351" width="8" style="1" bestFit="1" customWidth="1"/>
    <col min="4352" max="4353" width="5.85546875" style="1" customWidth="1"/>
    <col min="4354" max="4355" width="7.5703125" style="1" customWidth="1"/>
    <col min="4356" max="4356" width="7.42578125" style="1" customWidth="1"/>
    <col min="4357" max="4357" width="6.28515625" style="1" bestFit="1" customWidth="1"/>
    <col min="4358" max="4358" width="7.140625" style="1" bestFit="1" customWidth="1"/>
    <col min="4359" max="4360" width="5.5703125" style="1" bestFit="1" customWidth="1"/>
    <col min="4361" max="4362" width="6.28515625" style="1" customWidth="1"/>
    <col min="4363" max="4363" width="7.7109375" style="1" customWidth="1"/>
    <col min="4364" max="4595" width="9.140625" style="1"/>
    <col min="4596" max="4596" width="4.7109375" style="1" customWidth="1"/>
    <col min="4597" max="4597" width="16.28515625" style="1" customWidth="1"/>
    <col min="4598" max="4598" width="9.7109375" style="1" customWidth="1"/>
    <col min="4599" max="4600" width="5.5703125" style="1" bestFit="1" customWidth="1"/>
    <col min="4601" max="4601" width="6.5703125" style="1" bestFit="1" customWidth="1"/>
    <col min="4602" max="4602" width="6.85546875" style="1" bestFit="1" customWidth="1"/>
    <col min="4603" max="4603" width="7.140625" style="1" bestFit="1" customWidth="1"/>
    <col min="4604" max="4604" width="7" style="1" bestFit="1" customWidth="1"/>
    <col min="4605" max="4605" width="9" style="1" bestFit="1" customWidth="1"/>
    <col min="4606" max="4606" width="8.85546875" style="1" bestFit="1" customWidth="1"/>
    <col min="4607" max="4607" width="8" style="1" bestFit="1" customWidth="1"/>
    <col min="4608" max="4609" width="5.85546875" style="1" customWidth="1"/>
    <col min="4610" max="4611" width="7.5703125" style="1" customWidth="1"/>
    <col min="4612" max="4612" width="7.42578125" style="1" customWidth="1"/>
    <col min="4613" max="4613" width="6.28515625" style="1" bestFit="1" customWidth="1"/>
    <col min="4614" max="4614" width="7.140625" style="1" bestFit="1" customWidth="1"/>
    <col min="4615" max="4616" width="5.5703125" style="1" bestFit="1" customWidth="1"/>
    <col min="4617" max="4618" width="6.28515625" style="1" customWidth="1"/>
    <col min="4619" max="4619" width="7.7109375" style="1" customWidth="1"/>
    <col min="4620" max="4851" width="9.140625" style="1"/>
    <col min="4852" max="4852" width="4.7109375" style="1" customWidth="1"/>
    <col min="4853" max="4853" width="16.28515625" style="1" customWidth="1"/>
    <col min="4854" max="4854" width="9.7109375" style="1" customWidth="1"/>
    <col min="4855" max="4856" width="5.5703125" style="1" bestFit="1" customWidth="1"/>
    <col min="4857" max="4857" width="6.5703125" style="1" bestFit="1" customWidth="1"/>
    <col min="4858" max="4858" width="6.85546875" style="1" bestFit="1" customWidth="1"/>
    <col min="4859" max="4859" width="7.140625" style="1" bestFit="1" customWidth="1"/>
    <col min="4860" max="4860" width="7" style="1" bestFit="1" customWidth="1"/>
    <col min="4861" max="4861" width="9" style="1" bestFit="1" customWidth="1"/>
    <col min="4862" max="4862" width="8.85546875" style="1" bestFit="1" customWidth="1"/>
    <col min="4863" max="4863" width="8" style="1" bestFit="1" customWidth="1"/>
    <col min="4864" max="4865" width="5.85546875" style="1" customWidth="1"/>
    <col min="4866" max="4867" width="7.5703125" style="1" customWidth="1"/>
    <col min="4868" max="4868" width="7.42578125" style="1" customWidth="1"/>
    <col min="4869" max="4869" width="6.28515625" style="1" bestFit="1" customWidth="1"/>
    <col min="4870" max="4870" width="7.140625" style="1" bestFit="1" customWidth="1"/>
    <col min="4871" max="4872" width="5.5703125" style="1" bestFit="1" customWidth="1"/>
    <col min="4873" max="4874" width="6.28515625" style="1" customWidth="1"/>
    <col min="4875" max="4875" width="7.7109375" style="1" customWidth="1"/>
    <col min="4876" max="5107" width="9.140625" style="1"/>
    <col min="5108" max="5108" width="4.7109375" style="1" customWidth="1"/>
    <col min="5109" max="5109" width="16.28515625" style="1" customWidth="1"/>
    <col min="5110" max="5110" width="9.7109375" style="1" customWidth="1"/>
    <col min="5111" max="5112" width="5.5703125" style="1" bestFit="1" customWidth="1"/>
    <col min="5113" max="5113" width="6.5703125" style="1" bestFit="1" customWidth="1"/>
    <col min="5114" max="5114" width="6.85546875" style="1" bestFit="1" customWidth="1"/>
    <col min="5115" max="5115" width="7.140625" style="1" bestFit="1" customWidth="1"/>
    <col min="5116" max="5116" width="7" style="1" bestFit="1" customWidth="1"/>
    <col min="5117" max="5117" width="9" style="1" bestFit="1" customWidth="1"/>
    <col min="5118" max="5118" width="8.85546875" style="1" bestFit="1" customWidth="1"/>
    <col min="5119" max="5119" width="8" style="1" bestFit="1" customWidth="1"/>
    <col min="5120" max="5121" width="5.85546875" style="1" customWidth="1"/>
    <col min="5122" max="5123" width="7.5703125" style="1" customWidth="1"/>
    <col min="5124" max="5124" width="7.42578125" style="1" customWidth="1"/>
    <col min="5125" max="5125" width="6.28515625" style="1" bestFit="1" customWidth="1"/>
    <col min="5126" max="5126" width="7.140625" style="1" bestFit="1" customWidth="1"/>
    <col min="5127" max="5128" width="5.5703125" style="1" bestFit="1" customWidth="1"/>
    <col min="5129" max="5130" width="6.28515625" style="1" customWidth="1"/>
    <col min="5131" max="5131" width="7.7109375" style="1" customWidth="1"/>
    <col min="5132" max="5363" width="9.140625" style="1"/>
    <col min="5364" max="5364" width="4.7109375" style="1" customWidth="1"/>
    <col min="5365" max="5365" width="16.28515625" style="1" customWidth="1"/>
    <col min="5366" max="5366" width="9.7109375" style="1" customWidth="1"/>
    <col min="5367" max="5368" width="5.5703125" style="1" bestFit="1" customWidth="1"/>
    <col min="5369" max="5369" width="6.5703125" style="1" bestFit="1" customWidth="1"/>
    <col min="5370" max="5370" width="6.85546875" style="1" bestFit="1" customWidth="1"/>
    <col min="5371" max="5371" width="7.140625" style="1" bestFit="1" customWidth="1"/>
    <col min="5372" max="5372" width="7" style="1" bestFit="1" customWidth="1"/>
    <col min="5373" max="5373" width="9" style="1" bestFit="1" customWidth="1"/>
    <col min="5374" max="5374" width="8.85546875" style="1" bestFit="1" customWidth="1"/>
    <col min="5375" max="5375" width="8" style="1" bestFit="1" customWidth="1"/>
    <col min="5376" max="5377" width="5.85546875" style="1" customWidth="1"/>
    <col min="5378" max="5379" width="7.5703125" style="1" customWidth="1"/>
    <col min="5380" max="5380" width="7.42578125" style="1" customWidth="1"/>
    <col min="5381" max="5381" width="6.28515625" style="1" bestFit="1" customWidth="1"/>
    <col min="5382" max="5382" width="7.140625" style="1" bestFit="1" customWidth="1"/>
    <col min="5383" max="5384" width="5.5703125" style="1" bestFit="1" customWidth="1"/>
    <col min="5385" max="5386" width="6.28515625" style="1" customWidth="1"/>
    <col min="5387" max="5387" width="7.7109375" style="1" customWidth="1"/>
    <col min="5388" max="5619" width="9.140625" style="1"/>
    <col min="5620" max="5620" width="4.7109375" style="1" customWidth="1"/>
    <col min="5621" max="5621" width="16.28515625" style="1" customWidth="1"/>
    <col min="5622" max="5622" width="9.7109375" style="1" customWidth="1"/>
    <col min="5623" max="5624" width="5.5703125" style="1" bestFit="1" customWidth="1"/>
    <col min="5625" max="5625" width="6.5703125" style="1" bestFit="1" customWidth="1"/>
    <col min="5626" max="5626" width="6.85546875" style="1" bestFit="1" customWidth="1"/>
    <col min="5627" max="5627" width="7.140625" style="1" bestFit="1" customWidth="1"/>
    <col min="5628" max="5628" width="7" style="1" bestFit="1" customWidth="1"/>
    <col min="5629" max="5629" width="9" style="1" bestFit="1" customWidth="1"/>
    <col min="5630" max="5630" width="8.85546875" style="1" bestFit="1" customWidth="1"/>
    <col min="5631" max="5631" width="8" style="1" bestFit="1" customWidth="1"/>
    <col min="5632" max="5633" width="5.85546875" style="1" customWidth="1"/>
    <col min="5634" max="5635" width="7.5703125" style="1" customWidth="1"/>
    <col min="5636" max="5636" width="7.42578125" style="1" customWidth="1"/>
    <col min="5637" max="5637" width="6.28515625" style="1" bestFit="1" customWidth="1"/>
    <col min="5638" max="5638" width="7.140625" style="1" bestFit="1" customWidth="1"/>
    <col min="5639" max="5640" width="5.5703125" style="1" bestFit="1" customWidth="1"/>
    <col min="5641" max="5642" width="6.28515625" style="1" customWidth="1"/>
    <col min="5643" max="5643" width="7.7109375" style="1" customWidth="1"/>
    <col min="5644" max="5875" width="9.140625" style="1"/>
    <col min="5876" max="5876" width="4.7109375" style="1" customWidth="1"/>
    <col min="5877" max="5877" width="16.28515625" style="1" customWidth="1"/>
    <col min="5878" max="5878" width="9.7109375" style="1" customWidth="1"/>
    <col min="5879" max="5880" width="5.5703125" style="1" bestFit="1" customWidth="1"/>
    <col min="5881" max="5881" width="6.5703125" style="1" bestFit="1" customWidth="1"/>
    <col min="5882" max="5882" width="6.85546875" style="1" bestFit="1" customWidth="1"/>
    <col min="5883" max="5883" width="7.140625" style="1" bestFit="1" customWidth="1"/>
    <col min="5884" max="5884" width="7" style="1" bestFit="1" customWidth="1"/>
    <col min="5885" max="5885" width="9" style="1" bestFit="1" customWidth="1"/>
    <col min="5886" max="5886" width="8.85546875" style="1" bestFit="1" customWidth="1"/>
    <col min="5887" max="5887" width="8" style="1" bestFit="1" customWidth="1"/>
    <col min="5888" max="5889" width="5.85546875" style="1" customWidth="1"/>
    <col min="5890" max="5891" width="7.5703125" style="1" customWidth="1"/>
    <col min="5892" max="5892" width="7.42578125" style="1" customWidth="1"/>
    <col min="5893" max="5893" width="6.28515625" style="1" bestFit="1" customWidth="1"/>
    <col min="5894" max="5894" width="7.140625" style="1" bestFit="1" customWidth="1"/>
    <col min="5895" max="5896" width="5.5703125" style="1" bestFit="1" customWidth="1"/>
    <col min="5897" max="5898" width="6.28515625" style="1" customWidth="1"/>
    <col min="5899" max="5899" width="7.7109375" style="1" customWidth="1"/>
    <col min="5900" max="6131" width="9.140625" style="1"/>
    <col min="6132" max="6132" width="4.7109375" style="1" customWidth="1"/>
    <col min="6133" max="6133" width="16.28515625" style="1" customWidth="1"/>
    <col min="6134" max="6134" width="9.7109375" style="1" customWidth="1"/>
    <col min="6135" max="6136" width="5.5703125" style="1" bestFit="1" customWidth="1"/>
    <col min="6137" max="6137" width="6.5703125" style="1" bestFit="1" customWidth="1"/>
    <col min="6138" max="6138" width="6.85546875" style="1" bestFit="1" customWidth="1"/>
    <col min="6139" max="6139" width="7.140625" style="1" bestFit="1" customWidth="1"/>
    <col min="6140" max="6140" width="7" style="1" bestFit="1" customWidth="1"/>
    <col min="6141" max="6141" width="9" style="1" bestFit="1" customWidth="1"/>
    <col min="6142" max="6142" width="8.85546875" style="1" bestFit="1" customWidth="1"/>
    <col min="6143" max="6143" width="8" style="1" bestFit="1" customWidth="1"/>
    <col min="6144" max="6145" width="5.85546875" style="1" customWidth="1"/>
    <col min="6146" max="6147" width="7.5703125" style="1" customWidth="1"/>
    <col min="6148" max="6148" width="7.42578125" style="1" customWidth="1"/>
    <col min="6149" max="6149" width="6.28515625" style="1" bestFit="1" customWidth="1"/>
    <col min="6150" max="6150" width="7.140625" style="1" bestFit="1" customWidth="1"/>
    <col min="6151" max="6152" width="5.5703125" style="1" bestFit="1" customWidth="1"/>
    <col min="6153" max="6154" width="6.28515625" style="1" customWidth="1"/>
    <col min="6155" max="6155" width="7.7109375" style="1" customWidth="1"/>
    <col min="6156" max="6387" width="9.140625" style="1"/>
    <col min="6388" max="6388" width="4.7109375" style="1" customWidth="1"/>
    <col min="6389" max="6389" width="16.28515625" style="1" customWidth="1"/>
    <col min="6390" max="6390" width="9.7109375" style="1" customWidth="1"/>
    <col min="6391" max="6392" width="5.5703125" style="1" bestFit="1" customWidth="1"/>
    <col min="6393" max="6393" width="6.5703125" style="1" bestFit="1" customWidth="1"/>
    <col min="6394" max="6394" width="6.85546875" style="1" bestFit="1" customWidth="1"/>
    <col min="6395" max="6395" width="7.140625" style="1" bestFit="1" customWidth="1"/>
    <col min="6396" max="6396" width="7" style="1" bestFit="1" customWidth="1"/>
    <col min="6397" max="6397" width="9" style="1" bestFit="1" customWidth="1"/>
    <col min="6398" max="6398" width="8.85546875" style="1" bestFit="1" customWidth="1"/>
    <col min="6399" max="6399" width="8" style="1" bestFit="1" customWidth="1"/>
    <col min="6400" max="6401" width="5.85546875" style="1" customWidth="1"/>
    <col min="6402" max="6403" width="7.5703125" style="1" customWidth="1"/>
    <col min="6404" max="6404" width="7.42578125" style="1" customWidth="1"/>
    <col min="6405" max="6405" width="6.28515625" style="1" bestFit="1" customWidth="1"/>
    <col min="6406" max="6406" width="7.140625" style="1" bestFit="1" customWidth="1"/>
    <col min="6407" max="6408" width="5.5703125" style="1" bestFit="1" customWidth="1"/>
    <col min="6409" max="6410" width="6.28515625" style="1" customWidth="1"/>
    <col min="6411" max="6411" width="7.7109375" style="1" customWidth="1"/>
    <col min="6412" max="6643" width="9.140625" style="1"/>
    <col min="6644" max="6644" width="4.7109375" style="1" customWidth="1"/>
    <col min="6645" max="6645" width="16.28515625" style="1" customWidth="1"/>
    <col min="6646" max="6646" width="9.7109375" style="1" customWidth="1"/>
    <col min="6647" max="6648" width="5.5703125" style="1" bestFit="1" customWidth="1"/>
    <col min="6649" max="6649" width="6.5703125" style="1" bestFit="1" customWidth="1"/>
    <col min="6650" max="6650" width="6.85546875" style="1" bestFit="1" customWidth="1"/>
    <col min="6651" max="6651" width="7.140625" style="1" bestFit="1" customWidth="1"/>
    <col min="6652" max="6652" width="7" style="1" bestFit="1" customWidth="1"/>
    <col min="6653" max="6653" width="9" style="1" bestFit="1" customWidth="1"/>
    <col min="6654" max="6654" width="8.85546875" style="1" bestFit="1" customWidth="1"/>
    <col min="6655" max="6655" width="8" style="1" bestFit="1" customWidth="1"/>
    <col min="6656" max="6657" width="5.85546875" style="1" customWidth="1"/>
    <col min="6658" max="6659" width="7.5703125" style="1" customWidth="1"/>
    <col min="6660" max="6660" width="7.42578125" style="1" customWidth="1"/>
    <col min="6661" max="6661" width="6.28515625" style="1" bestFit="1" customWidth="1"/>
    <col min="6662" max="6662" width="7.140625" style="1" bestFit="1" customWidth="1"/>
    <col min="6663" max="6664" width="5.5703125" style="1" bestFit="1" customWidth="1"/>
    <col min="6665" max="6666" width="6.28515625" style="1" customWidth="1"/>
    <col min="6667" max="6667" width="7.7109375" style="1" customWidth="1"/>
    <col min="6668" max="6899" width="9.140625" style="1"/>
    <col min="6900" max="6900" width="4.7109375" style="1" customWidth="1"/>
    <col min="6901" max="6901" width="16.28515625" style="1" customWidth="1"/>
    <col min="6902" max="6902" width="9.7109375" style="1" customWidth="1"/>
    <col min="6903" max="6904" width="5.5703125" style="1" bestFit="1" customWidth="1"/>
    <col min="6905" max="6905" width="6.5703125" style="1" bestFit="1" customWidth="1"/>
    <col min="6906" max="6906" width="6.85546875" style="1" bestFit="1" customWidth="1"/>
    <col min="6907" max="6907" width="7.140625" style="1" bestFit="1" customWidth="1"/>
    <col min="6908" max="6908" width="7" style="1" bestFit="1" customWidth="1"/>
    <col min="6909" max="6909" width="9" style="1" bestFit="1" customWidth="1"/>
    <col min="6910" max="6910" width="8.85546875" style="1" bestFit="1" customWidth="1"/>
    <col min="6911" max="6911" width="8" style="1" bestFit="1" customWidth="1"/>
    <col min="6912" max="6913" width="5.85546875" style="1" customWidth="1"/>
    <col min="6914" max="6915" width="7.5703125" style="1" customWidth="1"/>
    <col min="6916" max="6916" width="7.42578125" style="1" customWidth="1"/>
    <col min="6917" max="6917" width="6.28515625" style="1" bestFit="1" customWidth="1"/>
    <col min="6918" max="6918" width="7.140625" style="1" bestFit="1" customWidth="1"/>
    <col min="6919" max="6920" width="5.5703125" style="1" bestFit="1" customWidth="1"/>
    <col min="6921" max="6922" width="6.28515625" style="1" customWidth="1"/>
    <col min="6923" max="6923" width="7.7109375" style="1" customWidth="1"/>
    <col min="6924" max="7155" width="9.140625" style="1"/>
    <col min="7156" max="7156" width="4.7109375" style="1" customWidth="1"/>
    <col min="7157" max="7157" width="16.28515625" style="1" customWidth="1"/>
    <col min="7158" max="7158" width="9.7109375" style="1" customWidth="1"/>
    <col min="7159" max="7160" width="5.5703125" style="1" bestFit="1" customWidth="1"/>
    <col min="7161" max="7161" width="6.5703125" style="1" bestFit="1" customWidth="1"/>
    <col min="7162" max="7162" width="6.85546875" style="1" bestFit="1" customWidth="1"/>
    <col min="7163" max="7163" width="7.140625" style="1" bestFit="1" customWidth="1"/>
    <col min="7164" max="7164" width="7" style="1" bestFit="1" customWidth="1"/>
    <col min="7165" max="7165" width="9" style="1" bestFit="1" customWidth="1"/>
    <col min="7166" max="7166" width="8.85546875" style="1" bestFit="1" customWidth="1"/>
    <col min="7167" max="7167" width="8" style="1" bestFit="1" customWidth="1"/>
    <col min="7168" max="7169" width="5.85546875" style="1" customWidth="1"/>
    <col min="7170" max="7171" width="7.5703125" style="1" customWidth="1"/>
    <col min="7172" max="7172" width="7.42578125" style="1" customWidth="1"/>
    <col min="7173" max="7173" width="6.28515625" style="1" bestFit="1" customWidth="1"/>
    <col min="7174" max="7174" width="7.140625" style="1" bestFit="1" customWidth="1"/>
    <col min="7175" max="7176" width="5.5703125" style="1" bestFit="1" customWidth="1"/>
    <col min="7177" max="7178" width="6.28515625" style="1" customWidth="1"/>
    <col min="7179" max="7179" width="7.7109375" style="1" customWidth="1"/>
    <col min="7180" max="7411" width="9.140625" style="1"/>
    <col min="7412" max="7412" width="4.7109375" style="1" customWidth="1"/>
    <col min="7413" max="7413" width="16.28515625" style="1" customWidth="1"/>
    <col min="7414" max="7414" width="9.7109375" style="1" customWidth="1"/>
    <col min="7415" max="7416" width="5.5703125" style="1" bestFit="1" customWidth="1"/>
    <col min="7417" max="7417" width="6.5703125" style="1" bestFit="1" customWidth="1"/>
    <col min="7418" max="7418" width="6.85546875" style="1" bestFit="1" customWidth="1"/>
    <col min="7419" max="7419" width="7.140625" style="1" bestFit="1" customWidth="1"/>
    <col min="7420" max="7420" width="7" style="1" bestFit="1" customWidth="1"/>
    <col min="7421" max="7421" width="9" style="1" bestFit="1" customWidth="1"/>
    <col min="7422" max="7422" width="8.85546875" style="1" bestFit="1" customWidth="1"/>
    <col min="7423" max="7423" width="8" style="1" bestFit="1" customWidth="1"/>
    <col min="7424" max="7425" width="5.85546875" style="1" customWidth="1"/>
    <col min="7426" max="7427" width="7.5703125" style="1" customWidth="1"/>
    <col min="7428" max="7428" width="7.42578125" style="1" customWidth="1"/>
    <col min="7429" max="7429" width="6.28515625" style="1" bestFit="1" customWidth="1"/>
    <col min="7430" max="7430" width="7.140625" style="1" bestFit="1" customWidth="1"/>
    <col min="7431" max="7432" width="5.5703125" style="1" bestFit="1" customWidth="1"/>
    <col min="7433" max="7434" width="6.28515625" style="1" customWidth="1"/>
    <col min="7435" max="7435" width="7.7109375" style="1" customWidth="1"/>
    <col min="7436" max="7667" width="9.140625" style="1"/>
    <col min="7668" max="7668" width="4.7109375" style="1" customWidth="1"/>
    <col min="7669" max="7669" width="16.28515625" style="1" customWidth="1"/>
    <col min="7670" max="7670" width="9.7109375" style="1" customWidth="1"/>
    <col min="7671" max="7672" width="5.5703125" style="1" bestFit="1" customWidth="1"/>
    <col min="7673" max="7673" width="6.5703125" style="1" bestFit="1" customWidth="1"/>
    <col min="7674" max="7674" width="6.85546875" style="1" bestFit="1" customWidth="1"/>
    <col min="7675" max="7675" width="7.140625" style="1" bestFit="1" customWidth="1"/>
    <col min="7676" max="7676" width="7" style="1" bestFit="1" customWidth="1"/>
    <col min="7677" max="7677" width="9" style="1" bestFit="1" customWidth="1"/>
    <col min="7678" max="7678" width="8.85546875" style="1" bestFit="1" customWidth="1"/>
    <col min="7679" max="7679" width="8" style="1" bestFit="1" customWidth="1"/>
    <col min="7680" max="7681" width="5.85546875" style="1" customWidth="1"/>
    <col min="7682" max="7683" width="7.5703125" style="1" customWidth="1"/>
    <col min="7684" max="7684" width="7.42578125" style="1" customWidth="1"/>
    <col min="7685" max="7685" width="6.28515625" style="1" bestFit="1" customWidth="1"/>
    <col min="7686" max="7686" width="7.140625" style="1" bestFit="1" customWidth="1"/>
    <col min="7687" max="7688" width="5.5703125" style="1" bestFit="1" customWidth="1"/>
    <col min="7689" max="7690" width="6.28515625" style="1" customWidth="1"/>
    <col min="7691" max="7691" width="7.7109375" style="1" customWidth="1"/>
    <col min="7692" max="7923" width="9.140625" style="1"/>
    <col min="7924" max="7924" width="4.7109375" style="1" customWidth="1"/>
    <col min="7925" max="7925" width="16.28515625" style="1" customWidth="1"/>
    <col min="7926" max="7926" width="9.7109375" style="1" customWidth="1"/>
    <col min="7927" max="7928" width="5.5703125" style="1" bestFit="1" customWidth="1"/>
    <col min="7929" max="7929" width="6.5703125" style="1" bestFit="1" customWidth="1"/>
    <col min="7930" max="7930" width="6.85546875" style="1" bestFit="1" customWidth="1"/>
    <col min="7931" max="7931" width="7.140625" style="1" bestFit="1" customWidth="1"/>
    <col min="7932" max="7932" width="7" style="1" bestFit="1" customWidth="1"/>
    <col min="7933" max="7933" width="9" style="1" bestFit="1" customWidth="1"/>
    <col min="7934" max="7934" width="8.85546875" style="1" bestFit="1" customWidth="1"/>
    <col min="7935" max="7935" width="8" style="1" bestFit="1" customWidth="1"/>
    <col min="7936" max="7937" width="5.85546875" style="1" customWidth="1"/>
    <col min="7938" max="7939" width="7.5703125" style="1" customWidth="1"/>
    <col min="7940" max="7940" width="7.42578125" style="1" customWidth="1"/>
    <col min="7941" max="7941" width="6.28515625" style="1" bestFit="1" customWidth="1"/>
    <col min="7942" max="7942" width="7.140625" style="1" bestFit="1" customWidth="1"/>
    <col min="7943" max="7944" width="5.5703125" style="1" bestFit="1" customWidth="1"/>
    <col min="7945" max="7946" width="6.28515625" style="1" customWidth="1"/>
    <col min="7947" max="7947" width="7.7109375" style="1" customWidth="1"/>
    <col min="7948" max="8179" width="9.140625" style="1"/>
    <col min="8180" max="8180" width="4.7109375" style="1" customWidth="1"/>
    <col min="8181" max="8181" width="16.28515625" style="1" customWidth="1"/>
    <col min="8182" max="8182" width="9.7109375" style="1" customWidth="1"/>
    <col min="8183" max="8184" width="5.5703125" style="1" bestFit="1" customWidth="1"/>
    <col min="8185" max="8185" width="6.5703125" style="1" bestFit="1" customWidth="1"/>
    <col min="8186" max="8186" width="6.85546875" style="1" bestFit="1" customWidth="1"/>
    <col min="8187" max="8187" width="7.140625" style="1" bestFit="1" customWidth="1"/>
    <col min="8188" max="8188" width="7" style="1" bestFit="1" customWidth="1"/>
    <col min="8189" max="8189" width="9" style="1" bestFit="1" customWidth="1"/>
    <col min="8190" max="8190" width="8.85546875" style="1" bestFit="1" customWidth="1"/>
    <col min="8191" max="8191" width="8" style="1" bestFit="1" customWidth="1"/>
    <col min="8192" max="8193" width="5.85546875" style="1" customWidth="1"/>
    <col min="8194" max="8195" width="7.5703125" style="1" customWidth="1"/>
    <col min="8196" max="8196" width="7.42578125" style="1" customWidth="1"/>
    <col min="8197" max="8197" width="6.28515625" style="1" bestFit="1" customWidth="1"/>
    <col min="8198" max="8198" width="7.140625" style="1" bestFit="1" customWidth="1"/>
    <col min="8199" max="8200" width="5.5703125" style="1" bestFit="1" customWidth="1"/>
    <col min="8201" max="8202" width="6.28515625" style="1" customWidth="1"/>
    <col min="8203" max="8203" width="7.7109375" style="1" customWidth="1"/>
    <col min="8204" max="8435" width="9.140625" style="1"/>
    <col min="8436" max="8436" width="4.7109375" style="1" customWidth="1"/>
    <col min="8437" max="8437" width="16.28515625" style="1" customWidth="1"/>
    <col min="8438" max="8438" width="9.7109375" style="1" customWidth="1"/>
    <col min="8439" max="8440" width="5.5703125" style="1" bestFit="1" customWidth="1"/>
    <col min="8441" max="8441" width="6.5703125" style="1" bestFit="1" customWidth="1"/>
    <col min="8442" max="8442" width="6.85546875" style="1" bestFit="1" customWidth="1"/>
    <col min="8443" max="8443" width="7.140625" style="1" bestFit="1" customWidth="1"/>
    <col min="8444" max="8444" width="7" style="1" bestFit="1" customWidth="1"/>
    <col min="8445" max="8445" width="9" style="1" bestFit="1" customWidth="1"/>
    <col min="8446" max="8446" width="8.85546875" style="1" bestFit="1" customWidth="1"/>
    <col min="8447" max="8447" width="8" style="1" bestFit="1" customWidth="1"/>
    <col min="8448" max="8449" width="5.85546875" style="1" customWidth="1"/>
    <col min="8450" max="8451" width="7.5703125" style="1" customWidth="1"/>
    <col min="8452" max="8452" width="7.42578125" style="1" customWidth="1"/>
    <col min="8453" max="8453" width="6.28515625" style="1" bestFit="1" customWidth="1"/>
    <col min="8454" max="8454" width="7.140625" style="1" bestFit="1" customWidth="1"/>
    <col min="8455" max="8456" width="5.5703125" style="1" bestFit="1" customWidth="1"/>
    <col min="8457" max="8458" width="6.28515625" style="1" customWidth="1"/>
    <col min="8459" max="8459" width="7.7109375" style="1" customWidth="1"/>
    <col min="8460" max="8691" width="9.140625" style="1"/>
    <col min="8692" max="8692" width="4.7109375" style="1" customWidth="1"/>
    <col min="8693" max="8693" width="16.28515625" style="1" customWidth="1"/>
    <col min="8694" max="8694" width="9.7109375" style="1" customWidth="1"/>
    <col min="8695" max="8696" width="5.5703125" style="1" bestFit="1" customWidth="1"/>
    <col min="8697" max="8697" width="6.5703125" style="1" bestFit="1" customWidth="1"/>
    <col min="8698" max="8698" width="6.85546875" style="1" bestFit="1" customWidth="1"/>
    <col min="8699" max="8699" width="7.140625" style="1" bestFit="1" customWidth="1"/>
    <col min="8700" max="8700" width="7" style="1" bestFit="1" customWidth="1"/>
    <col min="8701" max="8701" width="9" style="1" bestFit="1" customWidth="1"/>
    <col min="8702" max="8702" width="8.85546875" style="1" bestFit="1" customWidth="1"/>
    <col min="8703" max="8703" width="8" style="1" bestFit="1" customWidth="1"/>
    <col min="8704" max="8705" width="5.85546875" style="1" customWidth="1"/>
    <col min="8706" max="8707" width="7.5703125" style="1" customWidth="1"/>
    <col min="8708" max="8708" width="7.42578125" style="1" customWidth="1"/>
    <col min="8709" max="8709" width="6.28515625" style="1" bestFit="1" customWidth="1"/>
    <col min="8710" max="8710" width="7.140625" style="1" bestFit="1" customWidth="1"/>
    <col min="8711" max="8712" width="5.5703125" style="1" bestFit="1" customWidth="1"/>
    <col min="8713" max="8714" width="6.28515625" style="1" customWidth="1"/>
    <col min="8715" max="8715" width="7.7109375" style="1" customWidth="1"/>
    <col min="8716" max="8947" width="9.140625" style="1"/>
    <col min="8948" max="8948" width="4.7109375" style="1" customWidth="1"/>
    <col min="8949" max="8949" width="16.28515625" style="1" customWidth="1"/>
    <col min="8950" max="8950" width="9.7109375" style="1" customWidth="1"/>
    <col min="8951" max="8952" width="5.5703125" style="1" bestFit="1" customWidth="1"/>
    <col min="8953" max="8953" width="6.5703125" style="1" bestFit="1" customWidth="1"/>
    <col min="8954" max="8954" width="6.85546875" style="1" bestFit="1" customWidth="1"/>
    <col min="8955" max="8955" width="7.140625" style="1" bestFit="1" customWidth="1"/>
    <col min="8956" max="8956" width="7" style="1" bestFit="1" customWidth="1"/>
    <col min="8957" max="8957" width="9" style="1" bestFit="1" customWidth="1"/>
    <col min="8958" max="8958" width="8.85546875" style="1" bestFit="1" customWidth="1"/>
    <col min="8959" max="8959" width="8" style="1" bestFit="1" customWidth="1"/>
    <col min="8960" max="8961" width="5.85546875" style="1" customWidth="1"/>
    <col min="8962" max="8963" width="7.5703125" style="1" customWidth="1"/>
    <col min="8964" max="8964" width="7.42578125" style="1" customWidth="1"/>
    <col min="8965" max="8965" width="6.28515625" style="1" bestFit="1" customWidth="1"/>
    <col min="8966" max="8966" width="7.140625" style="1" bestFit="1" customWidth="1"/>
    <col min="8967" max="8968" width="5.5703125" style="1" bestFit="1" customWidth="1"/>
    <col min="8969" max="8970" width="6.28515625" style="1" customWidth="1"/>
    <col min="8971" max="8971" width="7.7109375" style="1" customWidth="1"/>
    <col min="8972" max="9203" width="9.140625" style="1"/>
    <col min="9204" max="9204" width="4.7109375" style="1" customWidth="1"/>
    <col min="9205" max="9205" width="16.28515625" style="1" customWidth="1"/>
    <col min="9206" max="9206" width="9.7109375" style="1" customWidth="1"/>
    <col min="9207" max="9208" width="5.5703125" style="1" bestFit="1" customWidth="1"/>
    <col min="9209" max="9209" width="6.5703125" style="1" bestFit="1" customWidth="1"/>
    <col min="9210" max="9210" width="6.85546875" style="1" bestFit="1" customWidth="1"/>
    <col min="9211" max="9211" width="7.140625" style="1" bestFit="1" customWidth="1"/>
    <col min="9212" max="9212" width="7" style="1" bestFit="1" customWidth="1"/>
    <col min="9213" max="9213" width="9" style="1" bestFit="1" customWidth="1"/>
    <col min="9214" max="9214" width="8.85546875" style="1" bestFit="1" customWidth="1"/>
    <col min="9215" max="9215" width="8" style="1" bestFit="1" customWidth="1"/>
    <col min="9216" max="9217" width="5.85546875" style="1" customWidth="1"/>
    <col min="9218" max="9219" width="7.5703125" style="1" customWidth="1"/>
    <col min="9220" max="9220" width="7.42578125" style="1" customWidth="1"/>
    <col min="9221" max="9221" width="6.28515625" style="1" bestFit="1" customWidth="1"/>
    <col min="9222" max="9222" width="7.140625" style="1" bestFit="1" customWidth="1"/>
    <col min="9223" max="9224" width="5.5703125" style="1" bestFit="1" customWidth="1"/>
    <col min="9225" max="9226" width="6.28515625" style="1" customWidth="1"/>
    <col min="9227" max="9227" width="7.7109375" style="1" customWidth="1"/>
    <col min="9228" max="9459" width="9.140625" style="1"/>
    <col min="9460" max="9460" width="4.7109375" style="1" customWidth="1"/>
    <col min="9461" max="9461" width="16.28515625" style="1" customWidth="1"/>
    <col min="9462" max="9462" width="9.7109375" style="1" customWidth="1"/>
    <col min="9463" max="9464" width="5.5703125" style="1" bestFit="1" customWidth="1"/>
    <col min="9465" max="9465" width="6.5703125" style="1" bestFit="1" customWidth="1"/>
    <col min="9466" max="9466" width="6.85546875" style="1" bestFit="1" customWidth="1"/>
    <col min="9467" max="9467" width="7.140625" style="1" bestFit="1" customWidth="1"/>
    <col min="9468" max="9468" width="7" style="1" bestFit="1" customWidth="1"/>
    <col min="9469" max="9469" width="9" style="1" bestFit="1" customWidth="1"/>
    <col min="9470" max="9470" width="8.85546875" style="1" bestFit="1" customWidth="1"/>
    <col min="9471" max="9471" width="8" style="1" bestFit="1" customWidth="1"/>
    <col min="9472" max="9473" width="5.85546875" style="1" customWidth="1"/>
    <col min="9474" max="9475" width="7.5703125" style="1" customWidth="1"/>
    <col min="9476" max="9476" width="7.42578125" style="1" customWidth="1"/>
    <col min="9477" max="9477" width="6.28515625" style="1" bestFit="1" customWidth="1"/>
    <col min="9478" max="9478" width="7.140625" style="1" bestFit="1" customWidth="1"/>
    <col min="9479" max="9480" width="5.5703125" style="1" bestFit="1" customWidth="1"/>
    <col min="9481" max="9482" width="6.28515625" style="1" customWidth="1"/>
    <col min="9483" max="9483" width="7.7109375" style="1" customWidth="1"/>
    <col min="9484" max="9715" width="9.140625" style="1"/>
    <col min="9716" max="9716" width="4.7109375" style="1" customWidth="1"/>
    <col min="9717" max="9717" width="16.28515625" style="1" customWidth="1"/>
    <col min="9718" max="9718" width="9.7109375" style="1" customWidth="1"/>
    <col min="9719" max="9720" width="5.5703125" style="1" bestFit="1" customWidth="1"/>
    <col min="9721" max="9721" width="6.5703125" style="1" bestFit="1" customWidth="1"/>
    <col min="9722" max="9722" width="6.85546875" style="1" bestFit="1" customWidth="1"/>
    <col min="9723" max="9723" width="7.140625" style="1" bestFit="1" customWidth="1"/>
    <col min="9724" max="9724" width="7" style="1" bestFit="1" customWidth="1"/>
    <col min="9725" max="9725" width="9" style="1" bestFit="1" customWidth="1"/>
    <col min="9726" max="9726" width="8.85546875" style="1" bestFit="1" customWidth="1"/>
    <col min="9727" max="9727" width="8" style="1" bestFit="1" customWidth="1"/>
    <col min="9728" max="9729" width="5.85546875" style="1" customWidth="1"/>
    <col min="9730" max="9731" width="7.5703125" style="1" customWidth="1"/>
    <col min="9732" max="9732" width="7.42578125" style="1" customWidth="1"/>
    <col min="9733" max="9733" width="6.28515625" style="1" bestFit="1" customWidth="1"/>
    <col min="9734" max="9734" width="7.140625" style="1" bestFit="1" customWidth="1"/>
    <col min="9735" max="9736" width="5.5703125" style="1" bestFit="1" customWidth="1"/>
    <col min="9737" max="9738" width="6.28515625" style="1" customWidth="1"/>
    <col min="9739" max="9739" width="7.7109375" style="1" customWidth="1"/>
    <col min="9740" max="9971" width="9.140625" style="1"/>
    <col min="9972" max="9972" width="4.7109375" style="1" customWidth="1"/>
    <col min="9973" max="9973" width="16.28515625" style="1" customWidth="1"/>
    <col min="9974" max="9974" width="9.7109375" style="1" customWidth="1"/>
    <col min="9975" max="9976" width="5.5703125" style="1" bestFit="1" customWidth="1"/>
    <col min="9977" max="9977" width="6.5703125" style="1" bestFit="1" customWidth="1"/>
    <col min="9978" max="9978" width="6.85546875" style="1" bestFit="1" customWidth="1"/>
    <col min="9979" max="9979" width="7.140625" style="1" bestFit="1" customWidth="1"/>
    <col min="9980" max="9980" width="7" style="1" bestFit="1" customWidth="1"/>
    <col min="9981" max="9981" width="9" style="1" bestFit="1" customWidth="1"/>
    <col min="9982" max="9982" width="8.85546875" style="1" bestFit="1" customWidth="1"/>
    <col min="9983" max="9983" width="8" style="1" bestFit="1" customWidth="1"/>
    <col min="9984" max="9985" width="5.85546875" style="1" customWidth="1"/>
    <col min="9986" max="9987" width="7.5703125" style="1" customWidth="1"/>
    <col min="9988" max="9988" width="7.42578125" style="1" customWidth="1"/>
    <col min="9989" max="9989" width="6.28515625" style="1" bestFit="1" customWidth="1"/>
    <col min="9990" max="9990" width="7.140625" style="1" bestFit="1" customWidth="1"/>
    <col min="9991" max="9992" width="5.5703125" style="1" bestFit="1" customWidth="1"/>
    <col min="9993" max="9994" width="6.28515625" style="1" customWidth="1"/>
    <col min="9995" max="9995" width="7.7109375" style="1" customWidth="1"/>
    <col min="9996" max="10227" width="9.140625" style="1"/>
    <col min="10228" max="10228" width="4.7109375" style="1" customWidth="1"/>
    <col min="10229" max="10229" width="16.28515625" style="1" customWidth="1"/>
    <col min="10230" max="10230" width="9.7109375" style="1" customWidth="1"/>
    <col min="10231" max="10232" width="5.5703125" style="1" bestFit="1" customWidth="1"/>
    <col min="10233" max="10233" width="6.5703125" style="1" bestFit="1" customWidth="1"/>
    <col min="10234" max="10234" width="6.85546875" style="1" bestFit="1" customWidth="1"/>
    <col min="10235" max="10235" width="7.140625" style="1" bestFit="1" customWidth="1"/>
    <col min="10236" max="10236" width="7" style="1" bestFit="1" customWidth="1"/>
    <col min="10237" max="10237" width="9" style="1" bestFit="1" customWidth="1"/>
    <col min="10238" max="10238" width="8.85546875" style="1" bestFit="1" customWidth="1"/>
    <col min="10239" max="10239" width="8" style="1" bestFit="1" customWidth="1"/>
    <col min="10240" max="10241" width="5.85546875" style="1" customWidth="1"/>
    <col min="10242" max="10243" width="7.5703125" style="1" customWidth="1"/>
    <col min="10244" max="10244" width="7.42578125" style="1" customWidth="1"/>
    <col min="10245" max="10245" width="6.28515625" style="1" bestFit="1" customWidth="1"/>
    <col min="10246" max="10246" width="7.140625" style="1" bestFit="1" customWidth="1"/>
    <col min="10247" max="10248" width="5.5703125" style="1" bestFit="1" customWidth="1"/>
    <col min="10249" max="10250" width="6.28515625" style="1" customWidth="1"/>
    <col min="10251" max="10251" width="7.7109375" style="1" customWidth="1"/>
    <col min="10252" max="10483" width="9.140625" style="1"/>
    <col min="10484" max="10484" width="4.7109375" style="1" customWidth="1"/>
    <col min="10485" max="10485" width="16.28515625" style="1" customWidth="1"/>
    <col min="10486" max="10486" width="9.7109375" style="1" customWidth="1"/>
    <col min="10487" max="10488" width="5.5703125" style="1" bestFit="1" customWidth="1"/>
    <col min="10489" max="10489" width="6.5703125" style="1" bestFit="1" customWidth="1"/>
    <col min="10490" max="10490" width="6.85546875" style="1" bestFit="1" customWidth="1"/>
    <col min="10491" max="10491" width="7.140625" style="1" bestFit="1" customWidth="1"/>
    <col min="10492" max="10492" width="7" style="1" bestFit="1" customWidth="1"/>
    <col min="10493" max="10493" width="9" style="1" bestFit="1" customWidth="1"/>
    <col min="10494" max="10494" width="8.85546875" style="1" bestFit="1" customWidth="1"/>
    <col min="10495" max="10495" width="8" style="1" bestFit="1" customWidth="1"/>
    <col min="10496" max="10497" width="5.85546875" style="1" customWidth="1"/>
    <col min="10498" max="10499" width="7.5703125" style="1" customWidth="1"/>
    <col min="10500" max="10500" width="7.42578125" style="1" customWidth="1"/>
    <col min="10501" max="10501" width="6.28515625" style="1" bestFit="1" customWidth="1"/>
    <col min="10502" max="10502" width="7.140625" style="1" bestFit="1" customWidth="1"/>
    <col min="10503" max="10504" width="5.5703125" style="1" bestFit="1" customWidth="1"/>
    <col min="10505" max="10506" width="6.28515625" style="1" customWidth="1"/>
    <col min="10507" max="10507" width="7.7109375" style="1" customWidth="1"/>
    <col min="10508" max="10739" width="9.140625" style="1"/>
    <col min="10740" max="10740" width="4.7109375" style="1" customWidth="1"/>
    <col min="10741" max="10741" width="16.28515625" style="1" customWidth="1"/>
    <col min="10742" max="10742" width="9.7109375" style="1" customWidth="1"/>
    <col min="10743" max="10744" width="5.5703125" style="1" bestFit="1" customWidth="1"/>
    <col min="10745" max="10745" width="6.5703125" style="1" bestFit="1" customWidth="1"/>
    <col min="10746" max="10746" width="6.85546875" style="1" bestFit="1" customWidth="1"/>
    <col min="10747" max="10747" width="7.140625" style="1" bestFit="1" customWidth="1"/>
    <col min="10748" max="10748" width="7" style="1" bestFit="1" customWidth="1"/>
    <col min="10749" max="10749" width="9" style="1" bestFit="1" customWidth="1"/>
    <col min="10750" max="10750" width="8.85546875" style="1" bestFit="1" customWidth="1"/>
    <col min="10751" max="10751" width="8" style="1" bestFit="1" customWidth="1"/>
    <col min="10752" max="10753" width="5.85546875" style="1" customWidth="1"/>
    <col min="10754" max="10755" width="7.5703125" style="1" customWidth="1"/>
    <col min="10756" max="10756" width="7.42578125" style="1" customWidth="1"/>
    <col min="10757" max="10757" width="6.28515625" style="1" bestFit="1" customWidth="1"/>
    <col min="10758" max="10758" width="7.140625" style="1" bestFit="1" customWidth="1"/>
    <col min="10759" max="10760" width="5.5703125" style="1" bestFit="1" customWidth="1"/>
    <col min="10761" max="10762" width="6.28515625" style="1" customWidth="1"/>
    <col min="10763" max="10763" width="7.7109375" style="1" customWidth="1"/>
    <col min="10764" max="10995" width="9.140625" style="1"/>
    <col min="10996" max="10996" width="4.7109375" style="1" customWidth="1"/>
    <col min="10997" max="10997" width="16.28515625" style="1" customWidth="1"/>
    <col min="10998" max="10998" width="9.7109375" style="1" customWidth="1"/>
    <col min="10999" max="11000" width="5.5703125" style="1" bestFit="1" customWidth="1"/>
    <col min="11001" max="11001" width="6.5703125" style="1" bestFit="1" customWidth="1"/>
    <col min="11002" max="11002" width="6.85546875" style="1" bestFit="1" customWidth="1"/>
    <col min="11003" max="11003" width="7.140625" style="1" bestFit="1" customWidth="1"/>
    <col min="11004" max="11004" width="7" style="1" bestFit="1" customWidth="1"/>
    <col min="11005" max="11005" width="9" style="1" bestFit="1" customWidth="1"/>
    <col min="11006" max="11006" width="8.85546875" style="1" bestFit="1" customWidth="1"/>
    <col min="11007" max="11007" width="8" style="1" bestFit="1" customWidth="1"/>
    <col min="11008" max="11009" width="5.85546875" style="1" customWidth="1"/>
    <col min="11010" max="11011" width="7.5703125" style="1" customWidth="1"/>
    <col min="11012" max="11012" width="7.42578125" style="1" customWidth="1"/>
    <col min="11013" max="11013" width="6.28515625" style="1" bestFit="1" customWidth="1"/>
    <col min="11014" max="11014" width="7.140625" style="1" bestFit="1" customWidth="1"/>
    <col min="11015" max="11016" width="5.5703125" style="1" bestFit="1" customWidth="1"/>
    <col min="11017" max="11018" width="6.28515625" style="1" customWidth="1"/>
    <col min="11019" max="11019" width="7.7109375" style="1" customWidth="1"/>
    <col min="11020" max="11251" width="9.140625" style="1"/>
    <col min="11252" max="11252" width="4.7109375" style="1" customWidth="1"/>
    <col min="11253" max="11253" width="16.28515625" style="1" customWidth="1"/>
    <col min="11254" max="11254" width="9.7109375" style="1" customWidth="1"/>
    <col min="11255" max="11256" width="5.5703125" style="1" bestFit="1" customWidth="1"/>
    <col min="11257" max="11257" width="6.5703125" style="1" bestFit="1" customWidth="1"/>
    <col min="11258" max="11258" width="6.85546875" style="1" bestFit="1" customWidth="1"/>
    <col min="11259" max="11259" width="7.140625" style="1" bestFit="1" customWidth="1"/>
    <col min="11260" max="11260" width="7" style="1" bestFit="1" customWidth="1"/>
    <col min="11261" max="11261" width="9" style="1" bestFit="1" customWidth="1"/>
    <col min="11262" max="11262" width="8.85546875" style="1" bestFit="1" customWidth="1"/>
    <col min="11263" max="11263" width="8" style="1" bestFit="1" customWidth="1"/>
    <col min="11264" max="11265" width="5.85546875" style="1" customWidth="1"/>
    <col min="11266" max="11267" width="7.5703125" style="1" customWidth="1"/>
    <col min="11268" max="11268" width="7.42578125" style="1" customWidth="1"/>
    <col min="11269" max="11269" width="6.28515625" style="1" bestFit="1" customWidth="1"/>
    <col min="11270" max="11270" width="7.140625" style="1" bestFit="1" customWidth="1"/>
    <col min="11271" max="11272" width="5.5703125" style="1" bestFit="1" customWidth="1"/>
    <col min="11273" max="11274" width="6.28515625" style="1" customWidth="1"/>
    <col min="11275" max="11275" width="7.7109375" style="1" customWidth="1"/>
    <col min="11276" max="11507" width="9.140625" style="1"/>
    <col min="11508" max="11508" width="4.7109375" style="1" customWidth="1"/>
    <col min="11509" max="11509" width="16.28515625" style="1" customWidth="1"/>
    <col min="11510" max="11510" width="9.7109375" style="1" customWidth="1"/>
    <col min="11511" max="11512" width="5.5703125" style="1" bestFit="1" customWidth="1"/>
    <col min="11513" max="11513" width="6.5703125" style="1" bestFit="1" customWidth="1"/>
    <col min="11514" max="11514" width="6.85546875" style="1" bestFit="1" customWidth="1"/>
    <col min="11515" max="11515" width="7.140625" style="1" bestFit="1" customWidth="1"/>
    <col min="11516" max="11516" width="7" style="1" bestFit="1" customWidth="1"/>
    <col min="11517" max="11517" width="9" style="1" bestFit="1" customWidth="1"/>
    <col min="11518" max="11518" width="8.85546875" style="1" bestFit="1" customWidth="1"/>
    <col min="11519" max="11519" width="8" style="1" bestFit="1" customWidth="1"/>
    <col min="11520" max="11521" width="5.85546875" style="1" customWidth="1"/>
    <col min="11522" max="11523" width="7.5703125" style="1" customWidth="1"/>
    <col min="11524" max="11524" width="7.42578125" style="1" customWidth="1"/>
    <col min="11525" max="11525" width="6.28515625" style="1" bestFit="1" customWidth="1"/>
    <col min="11526" max="11526" width="7.140625" style="1" bestFit="1" customWidth="1"/>
    <col min="11527" max="11528" width="5.5703125" style="1" bestFit="1" customWidth="1"/>
    <col min="11529" max="11530" width="6.28515625" style="1" customWidth="1"/>
    <col min="11531" max="11531" width="7.7109375" style="1" customWidth="1"/>
    <col min="11532" max="11763" width="9.140625" style="1"/>
    <col min="11764" max="11764" width="4.7109375" style="1" customWidth="1"/>
    <col min="11765" max="11765" width="16.28515625" style="1" customWidth="1"/>
    <col min="11766" max="11766" width="9.7109375" style="1" customWidth="1"/>
    <col min="11767" max="11768" width="5.5703125" style="1" bestFit="1" customWidth="1"/>
    <col min="11769" max="11769" width="6.5703125" style="1" bestFit="1" customWidth="1"/>
    <col min="11770" max="11770" width="6.85546875" style="1" bestFit="1" customWidth="1"/>
    <col min="11771" max="11771" width="7.140625" style="1" bestFit="1" customWidth="1"/>
    <col min="11772" max="11772" width="7" style="1" bestFit="1" customWidth="1"/>
    <col min="11773" max="11773" width="9" style="1" bestFit="1" customWidth="1"/>
    <col min="11774" max="11774" width="8.85546875" style="1" bestFit="1" customWidth="1"/>
    <col min="11775" max="11775" width="8" style="1" bestFit="1" customWidth="1"/>
    <col min="11776" max="11777" width="5.85546875" style="1" customWidth="1"/>
    <col min="11778" max="11779" width="7.5703125" style="1" customWidth="1"/>
    <col min="11780" max="11780" width="7.42578125" style="1" customWidth="1"/>
    <col min="11781" max="11781" width="6.28515625" style="1" bestFit="1" customWidth="1"/>
    <col min="11782" max="11782" width="7.140625" style="1" bestFit="1" customWidth="1"/>
    <col min="11783" max="11784" width="5.5703125" style="1" bestFit="1" customWidth="1"/>
    <col min="11785" max="11786" width="6.28515625" style="1" customWidth="1"/>
    <col min="11787" max="11787" width="7.7109375" style="1" customWidth="1"/>
    <col min="11788" max="12019" width="9.140625" style="1"/>
    <col min="12020" max="12020" width="4.7109375" style="1" customWidth="1"/>
    <col min="12021" max="12021" width="16.28515625" style="1" customWidth="1"/>
    <col min="12022" max="12022" width="9.7109375" style="1" customWidth="1"/>
    <col min="12023" max="12024" width="5.5703125" style="1" bestFit="1" customWidth="1"/>
    <col min="12025" max="12025" width="6.5703125" style="1" bestFit="1" customWidth="1"/>
    <col min="12026" max="12026" width="6.85546875" style="1" bestFit="1" customWidth="1"/>
    <col min="12027" max="12027" width="7.140625" style="1" bestFit="1" customWidth="1"/>
    <col min="12028" max="12028" width="7" style="1" bestFit="1" customWidth="1"/>
    <col min="12029" max="12029" width="9" style="1" bestFit="1" customWidth="1"/>
    <col min="12030" max="12030" width="8.85546875" style="1" bestFit="1" customWidth="1"/>
    <col min="12031" max="12031" width="8" style="1" bestFit="1" customWidth="1"/>
    <col min="12032" max="12033" width="5.85546875" style="1" customWidth="1"/>
    <col min="12034" max="12035" width="7.5703125" style="1" customWidth="1"/>
    <col min="12036" max="12036" width="7.42578125" style="1" customWidth="1"/>
    <col min="12037" max="12037" width="6.28515625" style="1" bestFit="1" customWidth="1"/>
    <col min="12038" max="12038" width="7.140625" style="1" bestFit="1" customWidth="1"/>
    <col min="12039" max="12040" width="5.5703125" style="1" bestFit="1" customWidth="1"/>
    <col min="12041" max="12042" width="6.28515625" style="1" customWidth="1"/>
    <col min="12043" max="12043" width="7.7109375" style="1" customWidth="1"/>
    <col min="12044" max="12275" width="9.140625" style="1"/>
    <col min="12276" max="12276" width="4.7109375" style="1" customWidth="1"/>
    <col min="12277" max="12277" width="16.28515625" style="1" customWidth="1"/>
    <col min="12278" max="12278" width="9.7109375" style="1" customWidth="1"/>
    <col min="12279" max="12280" width="5.5703125" style="1" bestFit="1" customWidth="1"/>
    <col min="12281" max="12281" width="6.5703125" style="1" bestFit="1" customWidth="1"/>
    <col min="12282" max="12282" width="6.85546875" style="1" bestFit="1" customWidth="1"/>
    <col min="12283" max="12283" width="7.140625" style="1" bestFit="1" customWidth="1"/>
    <col min="12284" max="12284" width="7" style="1" bestFit="1" customWidth="1"/>
    <col min="12285" max="12285" width="9" style="1" bestFit="1" customWidth="1"/>
    <col min="12286" max="12286" width="8.85546875" style="1" bestFit="1" customWidth="1"/>
    <col min="12287" max="12287" width="8" style="1" bestFit="1" customWidth="1"/>
    <col min="12288" max="12289" width="5.85546875" style="1" customWidth="1"/>
    <col min="12290" max="12291" width="7.5703125" style="1" customWidth="1"/>
    <col min="12292" max="12292" width="7.42578125" style="1" customWidth="1"/>
    <col min="12293" max="12293" width="6.28515625" style="1" bestFit="1" customWidth="1"/>
    <col min="12294" max="12294" width="7.140625" style="1" bestFit="1" customWidth="1"/>
    <col min="12295" max="12296" width="5.5703125" style="1" bestFit="1" customWidth="1"/>
    <col min="12297" max="12298" width="6.28515625" style="1" customWidth="1"/>
    <col min="12299" max="12299" width="7.7109375" style="1" customWidth="1"/>
    <col min="12300" max="12531" width="9.140625" style="1"/>
    <col min="12532" max="12532" width="4.7109375" style="1" customWidth="1"/>
    <col min="12533" max="12533" width="16.28515625" style="1" customWidth="1"/>
    <col min="12534" max="12534" width="9.7109375" style="1" customWidth="1"/>
    <col min="12535" max="12536" width="5.5703125" style="1" bestFit="1" customWidth="1"/>
    <col min="12537" max="12537" width="6.5703125" style="1" bestFit="1" customWidth="1"/>
    <col min="12538" max="12538" width="6.85546875" style="1" bestFit="1" customWidth="1"/>
    <col min="12539" max="12539" width="7.140625" style="1" bestFit="1" customWidth="1"/>
    <col min="12540" max="12540" width="7" style="1" bestFit="1" customWidth="1"/>
    <col min="12541" max="12541" width="9" style="1" bestFit="1" customWidth="1"/>
    <col min="12542" max="12542" width="8.85546875" style="1" bestFit="1" customWidth="1"/>
    <col min="12543" max="12543" width="8" style="1" bestFit="1" customWidth="1"/>
    <col min="12544" max="12545" width="5.85546875" style="1" customWidth="1"/>
    <col min="12546" max="12547" width="7.5703125" style="1" customWidth="1"/>
    <col min="12548" max="12548" width="7.42578125" style="1" customWidth="1"/>
    <col min="12549" max="12549" width="6.28515625" style="1" bestFit="1" customWidth="1"/>
    <col min="12550" max="12550" width="7.140625" style="1" bestFit="1" customWidth="1"/>
    <col min="12551" max="12552" width="5.5703125" style="1" bestFit="1" customWidth="1"/>
    <col min="12553" max="12554" width="6.28515625" style="1" customWidth="1"/>
    <col min="12555" max="12555" width="7.7109375" style="1" customWidth="1"/>
    <col min="12556" max="12787" width="9.140625" style="1"/>
    <col min="12788" max="12788" width="4.7109375" style="1" customWidth="1"/>
    <col min="12789" max="12789" width="16.28515625" style="1" customWidth="1"/>
    <col min="12790" max="12790" width="9.7109375" style="1" customWidth="1"/>
    <col min="12791" max="12792" width="5.5703125" style="1" bestFit="1" customWidth="1"/>
    <col min="12793" max="12793" width="6.5703125" style="1" bestFit="1" customWidth="1"/>
    <col min="12794" max="12794" width="6.85546875" style="1" bestFit="1" customWidth="1"/>
    <col min="12795" max="12795" width="7.140625" style="1" bestFit="1" customWidth="1"/>
    <col min="12796" max="12796" width="7" style="1" bestFit="1" customWidth="1"/>
    <col min="12797" max="12797" width="9" style="1" bestFit="1" customWidth="1"/>
    <col min="12798" max="12798" width="8.85546875" style="1" bestFit="1" customWidth="1"/>
    <col min="12799" max="12799" width="8" style="1" bestFit="1" customWidth="1"/>
    <col min="12800" max="12801" width="5.85546875" style="1" customWidth="1"/>
    <col min="12802" max="12803" width="7.5703125" style="1" customWidth="1"/>
    <col min="12804" max="12804" width="7.42578125" style="1" customWidth="1"/>
    <col min="12805" max="12805" width="6.28515625" style="1" bestFit="1" customWidth="1"/>
    <col min="12806" max="12806" width="7.140625" style="1" bestFit="1" customWidth="1"/>
    <col min="12807" max="12808" width="5.5703125" style="1" bestFit="1" customWidth="1"/>
    <col min="12809" max="12810" width="6.28515625" style="1" customWidth="1"/>
    <col min="12811" max="12811" width="7.7109375" style="1" customWidth="1"/>
    <col min="12812" max="13043" width="9.140625" style="1"/>
    <col min="13044" max="13044" width="4.7109375" style="1" customWidth="1"/>
    <col min="13045" max="13045" width="16.28515625" style="1" customWidth="1"/>
    <col min="13046" max="13046" width="9.7109375" style="1" customWidth="1"/>
    <col min="13047" max="13048" width="5.5703125" style="1" bestFit="1" customWidth="1"/>
    <col min="13049" max="13049" width="6.5703125" style="1" bestFit="1" customWidth="1"/>
    <col min="13050" max="13050" width="6.85546875" style="1" bestFit="1" customWidth="1"/>
    <col min="13051" max="13051" width="7.140625" style="1" bestFit="1" customWidth="1"/>
    <col min="13052" max="13052" width="7" style="1" bestFit="1" customWidth="1"/>
    <col min="13053" max="13053" width="9" style="1" bestFit="1" customWidth="1"/>
    <col min="13054" max="13054" width="8.85546875" style="1" bestFit="1" customWidth="1"/>
    <col min="13055" max="13055" width="8" style="1" bestFit="1" customWidth="1"/>
    <col min="13056" max="13057" width="5.85546875" style="1" customWidth="1"/>
    <col min="13058" max="13059" width="7.5703125" style="1" customWidth="1"/>
    <col min="13060" max="13060" width="7.42578125" style="1" customWidth="1"/>
    <col min="13061" max="13061" width="6.28515625" style="1" bestFit="1" customWidth="1"/>
    <col min="13062" max="13062" width="7.140625" style="1" bestFit="1" customWidth="1"/>
    <col min="13063" max="13064" width="5.5703125" style="1" bestFit="1" customWidth="1"/>
    <col min="13065" max="13066" width="6.28515625" style="1" customWidth="1"/>
    <col min="13067" max="13067" width="7.7109375" style="1" customWidth="1"/>
    <col min="13068" max="13299" width="9.140625" style="1"/>
    <col min="13300" max="13300" width="4.7109375" style="1" customWidth="1"/>
    <col min="13301" max="13301" width="16.28515625" style="1" customWidth="1"/>
    <col min="13302" max="13302" width="9.7109375" style="1" customWidth="1"/>
    <col min="13303" max="13304" width="5.5703125" style="1" bestFit="1" customWidth="1"/>
    <col min="13305" max="13305" width="6.5703125" style="1" bestFit="1" customWidth="1"/>
    <col min="13306" max="13306" width="6.85546875" style="1" bestFit="1" customWidth="1"/>
    <col min="13307" max="13307" width="7.140625" style="1" bestFit="1" customWidth="1"/>
    <col min="13308" max="13308" width="7" style="1" bestFit="1" customWidth="1"/>
    <col min="13309" max="13309" width="9" style="1" bestFit="1" customWidth="1"/>
    <col min="13310" max="13310" width="8.85546875" style="1" bestFit="1" customWidth="1"/>
    <col min="13311" max="13311" width="8" style="1" bestFit="1" customWidth="1"/>
    <col min="13312" max="13313" width="5.85546875" style="1" customWidth="1"/>
    <col min="13314" max="13315" width="7.5703125" style="1" customWidth="1"/>
    <col min="13316" max="13316" width="7.42578125" style="1" customWidth="1"/>
    <col min="13317" max="13317" width="6.28515625" style="1" bestFit="1" customWidth="1"/>
    <col min="13318" max="13318" width="7.140625" style="1" bestFit="1" customWidth="1"/>
    <col min="13319" max="13320" width="5.5703125" style="1" bestFit="1" customWidth="1"/>
    <col min="13321" max="13322" width="6.28515625" style="1" customWidth="1"/>
    <col min="13323" max="13323" width="7.7109375" style="1" customWidth="1"/>
    <col min="13324" max="13555" width="9.140625" style="1"/>
    <col min="13556" max="13556" width="4.7109375" style="1" customWidth="1"/>
    <col min="13557" max="13557" width="16.28515625" style="1" customWidth="1"/>
    <col min="13558" max="13558" width="9.7109375" style="1" customWidth="1"/>
    <col min="13559" max="13560" width="5.5703125" style="1" bestFit="1" customWidth="1"/>
    <col min="13561" max="13561" width="6.5703125" style="1" bestFit="1" customWidth="1"/>
    <col min="13562" max="13562" width="6.85546875" style="1" bestFit="1" customWidth="1"/>
    <col min="13563" max="13563" width="7.140625" style="1" bestFit="1" customWidth="1"/>
    <col min="13564" max="13564" width="7" style="1" bestFit="1" customWidth="1"/>
    <col min="13565" max="13565" width="9" style="1" bestFit="1" customWidth="1"/>
    <col min="13566" max="13566" width="8.85546875" style="1" bestFit="1" customWidth="1"/>
    <col min="13567" max="13567" width="8" style="1" bestFit="1" customWidth="1"/>
    <col min="13568" max="13569" width="5.85546875" style="1" customWidth="1"/>
    <col min="13570" max="13571" width="7.5703125" style="1" customWidth="1"/>
    <col min="13572" max="13572" width="7.42578125" style="1" customWidth="1"/>
    <col min="13573" max="13573" width="6.28515625" style="1" bestFit="1" customWidth="1"/>
    <col min="13574" max="13574" width="7.140625" style="1" bestFit="1" customWidth="1"/>
    <col min="13575" max="13576" width="5.5703125" style="1" bestFit="1" customWidth="1"/>
    <col min="13577" max="13578" width="6.28515625" style="1" customWidth="1"/>
    <col min="13579" max="13579" width="7.7109375" style="1" customWidth="1"/>
    <col min="13580" max="13811" width="9.140625" style="1"/>
    <col min="13812" max="13812" width="4.7109375" style="1" customWidth="1"/>
    <col min="13813" max="13813" width="16.28515625" style="1" customWidth="1"/>
    <col min="13814" max="13814" width="9.7109375" style="1" customWidth="1"/>
    <col min="13815" max="13816" width="5.5703125" style="1" bestFit="1" customWidth="1"/>
    <col min="13817" max="13817" width="6.5703125" style="1" bestFit="1" customWidth="1"/>
    <col min="13818" max="13818" width="6.85546875" style="1" bestFit="1" customWidth="1"/>
    <col min="13819" max="13819" width="7.140625" style="1" bestFit="1" customWidth="1"/>
    <col min="13820" max="13820" width="7" style="1" bestFit="1" customWidth="1"/>
    <col min="13821" max="13821" width="9" style="1" bestFit="1" customWidth="1"/>
    <col min="13822" max="13822" width="8.85546875" style="1" bestFit="1" customWidth="1"/>
    <col min="13823" max="13823" width="8" style="1" bestFit="1" customWidth="1"/>
    <col min="13824" max="13825" width="5.85546875" style="1" customWidth="1"/>
    <col min="13826" max="13827" width="7.5703125" style="1" customWidth="1"/>
    <col min="13828" max="13828" width="7.42578125" style="1" customWidth="1"/>
    <col min="13829" max="13829" width="6.28515625" style="1" bestFit="1" customWidth="1"/>
    <col min="13830" max="13830" width="7.140625" style="1" bestFit="1" customWidth="1"/>
    <col min="13831" max="13832" width="5.5703125" style="1" bestFit="1" customWidth="1"/>
    <col min="13833" max="13834" width="6.28515625" style="1" customWidth="1"/>
    <col min="13835" max="13835" width="7.7109375" style="1" customWidth="1"/>
    <col min="13836" max="14067" width="9.140625" style="1"/>
    <col min="14068" max="14068" width="4.7109375" style="1" customWidth="1"/>
    <col min="14069" max="14069" width="16.28515625" style="1" customWidth="1"/>
    <col min="14070" max="14070" width="9.7109375" style="1" customWidth="1"/>
    <col min="14071" max="14072" width="5.5703125" style="1" bestFit="1" customWidth="1"/>
    <col min="14073" max="14073" width="6.5703125" style="1" bestFit="1" customWidth="1"/>
    <col min="14074" max="14074" width="6.85546875" style="1" bestFit="1" customWidth="1"/>
    <col min="14075" max="14075" width="7.140625" style="1" bestFit="1" customWidth="1"/>
    <col min="14076" max="14076" width="7" style="1" bestFit="1" customWidth="1"/>
    <col min="14077" max="14077" width="9" style="1" bestFit="1" customWidth="1"/>
    <col min="14078" max="14078" width="8.85546875" style="1" bestFit="1" customWidth="1"/>
    <col min="14079" max="14079" width="8" style="1" bestFit="1" customWidth="1"/>
    <col min="14080" max="14081" width="5.85546875" style="1" customWidth="1"/>
    <col min="14082" max="14083" width="7.5703125" style="1" customWidth="1"/>
    <col min="14084" max="14084" width="7.42578125" style="1" customWidth="1"/>
    <col min="14085" max="14085" width="6.28515625" style="1" bestFit="1" customWidth="1"/>
    <col min="14086" max="14086" width="7.140625" style="1" bestFit="1" customWidth="1"/>
    <col min="14087" max="14088" width="5.5703125" style="1" bestFit="1" customWidth="1"/>
    <col min="14089" max="14090" width="6.28515625" style="1" customWidth="1"/>
    <col min="14091" max="14091" width="7.7109375" style="1" customWidth="1"/>
    <col min="14092" max="14323" width="9.140625" style="1"/>
    <col min="14324" max="14324" width="4.7109375" style="1" customWidth="1"/>
    <col min="14325" max="14325" width="16.28515625" style="1" customWidth="1"/>
    <col min="14326" max="14326" width="9.7109375" style="1" customWidth="1"/>
    <col min="14327" max="14328" width="5.5703125" style="1" bestFit="1" customWidth="1"/>
    <col min="14329" max="14329" width="6.5703125" style="1" bestFit="1" customWidth="1"/>
    <col min="14330" max="14330" width="6.85546875" style="1" bestFit="1" customWidth="1"/>
    <col min="14331" max="14331" width="7.140625" style="1" bestFit="1" customWidth="1"/>
    <col min="14332" max="14332" width="7" style="1" bestFit="1" customWidth="1"/>
    <col min="14333" max="14333" width="9" style="1" bestFit="1" customWidth="1"/>
    <col min="14334" max="14334" width="8.85546875" style="1" bestFit="1" customWidth="1"/>
    <col min="14335" max="14335" width="8" style="1" bestFit="1" customWidth="1"/>
    <col min="14336" max="14337" width="5.85546875" style="1" customWidth="1"/>
    <col min="14338" max="14339" width="7.5703125" style="1" customWidth="1"/>
    <col min="14340" max="14340" width="7.42578125" style="1" customWidth="1"/>
    <col min="14341" max="14341" width="6.28515625" style="1" bestFit="1" customWidth="1"/>
    <col min="14342" max="14342" width="7.140625" style="1" bestFit="1" customWidth="1"/>
    <col min="14343" max="14344" width="5.5703125" style="1" bestFit="1" customWidth="1"/>
    <col min="14345" max="14346" width="6.28515625" style="1" customWidth="1"/>
    <col min="14347" max="14347" width="7.7109375" style="1" customWidth="1"/>
    <col min="14348" max="14579" width="9.140625" style="1"/>
    <col min="14580" max="14580" width="4.7109375" style="1" customWidth="1"/>
    <col min="14581" max="14581" width="16.28515625" style="1" customWidth="1"/>
    <col min="14582" max="14582" width="9.7109375" style="1" customWidth="1"/>
    <col min="14583" max="14584" width="5.5703125" style="1" bestFit="1" customWidth="1"/>
    <col min="14585" max="14585" width="6.5703125" style="1" bestFit="1" customWidth="1"/>
    <col min="14586" max="14586" width="6.85546875" style="1" bestFit="1" customWidth="1"/>
    <col min="14587" max="14587" width="7.140625" style="1" bestFit="1" customWidth="1"/>
    <col min="14588" max="14588" width="7" style="1" bestFit="1" customWidth="1"/>
    <col min="14589" max="14589" width="9" style="1" bestFit="1" customWidth="1"/>
    <col min="14590" max="14590" width="8.85546875" style="1" bestFit="1" customWidth="1"/>
    <col min="14591" max="14591" width="8" style="1" bestFit="1" customWidth="1"/>
    <col min="14592" max="14593" width="5.85546875" style="1" customWidth="1"/>
    <col min="14594" max="14595" width="7.5703125" style="1" customWidth="1"/>
    <col min="14596" max="14596" width="7.42578125" style="1" customWidth="1"/>
    <col min="14597" max="14597" width="6.28515625" style="1" bestFit="1" customWidth="1"/>
    <col min="14598" max="14598" width="7.140625" style="1" bestFit="1" customWidth="1"/>
    <col min="14599" max="14600" width="5.5703125" style="1" bestFit="1" customWidth="1"/>
    <col min="14601" max="14602" width="6.28515625" style="1" customWidth="1"/>
    <col min="14603" max="14603" width="7.7109375" style="1" customWidth="1"/>
    <col min="14604" max="14835" width="9.140625" style="1"/>
    <col min="14836" max="14836" width="4.7109375" style="1" customWidth="1"/>
    <col min="14837" max="14837" width="16.28515625" style="1" customWidth="1"/>
    <col min="14838" max="14838" width="9.7109375" style="1" customWidth="1"/>
    <col min="14839" max="14840" width="5.5703125" style="1" bestFit="1" customWidth="1"/>
    <col min="14841" max="14841" width="6.5703125" style="1" bestFit="1" customWidth="1"/>
    <col min="14842" max="14842" width="6.85546875" style="1" bestFit="1" customWidth="1"/>
    <col min="14843" max="14843" width="7.140625" style="1" bestFit="1" customWidth="1"/>
    <col min="14844" max="14844" width="7" style="1" bestFit="1" customWidth="1"/>
    <col min="14845" max="14845" width="9" style="1" bestFit="1" customWidth="1"/>
    <col min="14846" max="14846" width="8.85546875" style="1" bestFit="1" customWidth="1"/>
    <col min="14847" max="14847" width="8" style="1" bestFit="1" customWidth="1"/>
    <col min="14848" max="14849" width="5.85546875" style="1" customWidth="1"/>
    <col min="14850" max="14851" width="7.5703125" style="1" customWidth="1"/>
    <col min="14852" max="14852" width="7.42578125" style="1" customWidth="1"/>
    <col min="14853" max="14853" width="6.28515625" style="1" bestFit="1" customWidth="1"/>
    <col min="14854" max="14854" width="7.140625" style="1" bestFit="1" customWidth="1"/>
    <col min="14855" max="14856" width="5.5703125" style="1" bestFit="1" customWidth="1"/>
    <col min="14857" max="14858" width="6.28515625" style="1" customWidth="1"/>
    <col min="14859" max="14859" width="7.7109375" style="1" customWidth="1"/>
    <col min="14860" max="15091" width="9.140625" style="1"/>
    <col min="15092" max="15092" width="4.7109375" style="1" customWidth="1"/>
    <col min="15093" max="15093" width="16.28515625" style="1" customWidth="1"/>
    <col min="15094" max="15094" width="9.7109375" style="1" customWidth="1"/>
    <col min="15095" max="15096" width="5.5703125" style="1" bestFit="1" customWidth="1"/>
    <col min="15097" max="15097" width="6.5703125" style="1" bestFit="1" customWidth="1"/>
    <col min="15098" max="15098" width="6.85546875" style="1" bestFit="1" customWidth="1"/>
    <col min="15099" max="15099" width="7.140625" style="1" bestFit="1" customWidth="1"/>
    <col min="15100" max="15100" width="7" style="1" bestFit="1" customWidth="1"/>
    <col min="15101" max="15101" width="9" style="1" bestFit="1" customWidth="1"/>
    <col min="15102" max="15102" width="8.85546875" style="1" bestFit="1" customWidth="1"/>
    <col min="15103" max="15103" width="8" style="1" bestFit="1" customWidth="1"/>
    <col min="15104" max="15105" width="5.85546875" style="1" customWidth="1"/>
    <col min="15106" max="15107" width="7.5703125" style="1" customWidth="1"/>
    <col min="15108" max="15108" width="7.42578125" style="1" customWidth="1"/>
    <col min="15109" max="15109" width="6.28515625" style="1" bestFit="1" customWidth="1"/>
    <col min="15110" max="15110" width="7.140625" style="1" bestFit="1" customWidth="1"/>
    <col min="15111" max="15112" width="5.5703125" style="1" bestFit="1" customWidth="1"/>
    <col min="15113" max="15114" width="6.28515625" style="1" customWidth="1"/>
    <col min="15115" max="15115" width="7.7109375" style="1" customWidth="1"/>
    <col min="15116" max="15347" width="9.140625" style="1"/>
    <col min="15348" max="15348" width="4.7109375" style="1" customWidth="1"/>
    <col min="15349" max="15349" width="16.28515625" style="1" customWidth="1"/>
    <col min="15350" max="15350" width="9.7109375" style="1" customWidth="1"/>
    <col min="15351" max="15352" width="5.5703125" style="1" bestFit="1" customWidth="1"/>
    <col min="15353" max="15353" width="6.5703125" style="1" bestFit="1" customWidth="1"/>
    <col min="15354" max="15354" width="6.85546875" style="1" bestFit="1" customWidth="1"/>
    <col min="15355" max="15355" width="7.140625" style="1" bestFit="1" customWidth="1"/>
    <col min="15356" max="15356" width="7" style="1" bestFit="1" customWidth="1"/>
    <col min="15357" max="15357" width="9" style="1" bestFit="1" customWidth="1"/>
    <col min="15358" max="15358" width="8.85546875" style="1" bestFit="1" customWidth="1"/>
    <col min="15359" max="15359" width="8" style="1" bestFit="1" customWidth="1"/>
    <col min="15360" max="15361" width="5.85546875" style="1" customWidth="1"/>
    <col min="15362" max="15363" width="7.5703125" style="1" customWidth="1"/>
    <col min="15364" max="15364" width="7.42578125" style="1" customWidth="1"/>
    <col min="15365" max="15365" width="6.28515625" style="1" bestFit="1" customWidth="1"/>
    <col min="15366" max="15366" width="7.140625" style="1" bestFit="1" customWidth="1"/>
    <col min="15367" max="15368" width="5.5703125" style="1" bestFit="1" customWidth="1"/>
    <col min="15369" max="15370" width="6.28515625" style="1" customWidth="1"/>
    <col min="15371" max="15371" width="7.7109375" style="1" customWidth="1"/>
    <col min="15372" max="15603" width="9.140625" style="1"/>
    <col min="15604" max="15604" width="4.7109375" style="1" customWidth="1"/>
    <col min="15605" max="15605" width="16.28515625" style="1" customWidth="1"/>
    <col min="15606" max="15606" width="9.7109375" style="1" customWidth="1"/>
    <col min="15607" max="15608" width="5.5703125" style="1" bestFit="1" customWidth="1"/>
    <col min="15609" max="15609" width="6.5703125" style="1" bestFit="1" customWidth="1"/>
    <col min="15610" max="15610" width="6.85546875" style="1" bestFit="1" customWidth="1"/>
    <col min="15611" max="15611" width="7.140625" style="1" bestFit="1" customWidth="1"/>
    <col min="15612" max="15612" width="7" style="1" bestFit="1" customWidth="1"/>
    <col min="15613" max="15613" width="9" style="1" bestFit="1" customWidth="1"/>
    <col min="15614" max="15614" width="8.85546875" style="1" bestFit="1" customWidth="1"/>
    <col min="15615" max="15615" width="8" style="1" bestFit="1" customWidth="1"/>
    <col min="15616" max="15617" width="5.85546875" style="1" customWidth="1"/>
    <col min="15618" max="15619" width="7.5703125" style="1" customWidth="1"/>
    <col min="15620" max="15620" width="7.42578125" style="1" customWidth="1"/>
    <col min="15621" max="15621" width="6.28515625" style="1" bestFit="1" customWidth="1"/>
    <col min="15622" max="15622" width="7.140625" style="1" bestFit="1" customWidth="1"/>
    <col min="15623" max="15624" width="5.5703125" style="1" bestFit="1" customWidth="1"/>
    <col min="15625" max="15626" width="6.28515625" style="1" customWidth="1"/>
    <col min="15627" max="15627" width="7.7109375" style="1" customWidth="1"/>
    <col min="15628" max="15859" width="9.140625" style="1"/>
    <col min="15860" max="15860" width="4.7109375" style="1" customWidth="1"/>
    <col min="15861" max="15861" width="16.28515625" style="1" customWidth="1"/>
    <col min="15862" max="15862" width="9.7109375" style="1" customWidth="1"/>
    <col min="15863" max="15864" width="5.5703125" style="1" bestFit="1" customWidth="1"/>
    <col min="15865" max="15865" width="6.5703125" style="1" bestFit="1" customWidth="1"/>
    <col min="15866" max="15866" width="6.85546875" style="1" bestFit="1" customWidth="1"/>
    <col min="15867" max="15867" width="7.140625" style="1" bestFit="1" customWidth="1"/>
    <col min="15868" max="15868" width="7" style="1" bestFit="1" customWidth="1"/>
    <col min="15869" max="15869" width="9" style="1" bestFit="1" customWidth="1"/>
    <col min="15870" max="15870" width="8.85546875" style="1" bestFit="1" customWidth="1"/>
    <col min="15871" max="15871" width="8" style="1" bestFit="1" customWidth="1"/>
    <col min="15872" max="15873" width="5.85546875" style="1" customWidth="1"/>
    <col min="15874" max="15875" width="7.5703125" style="1" customWidth="1"/>
    <col min="15876" max="15876" width="7.42578125" style="1" customWidth="1"/>
    <col min="15877" max="15877" width="6.28515625" style="1" bestFit="1" customWidth="1"/>
    <col min="15878" max="15878" width="7.140625" style="1" bestFit="1" customWidth="1"/>
    <col min="15879" max="15880" width="5.5703125" style="1" bestFit="1" customWidth="1"/>
    <col min="15881" max="15882" width="6.28515625" style="1" customWidth="1"/>
    <col min="15883" max="15883" width="7.7109375" style="1" customWidth="1"/>
    <col min="15884" max="16115" width="9.140625" style="1"/>
    <col min="16116" max="16116" width="4.7109375" style="1" customWidth="1"/>
    <col min="16117" max="16117" width="16.28515625" style="1" customWidth="1"/>
    <col min="16118" max="16118" width="9.7109375" style="1" customWidth="1"/>
    <col min="16119" max="16120" width="5.5703125" style="1" bestFit="1" customWidth="1"/>
    <col min="16121" max="16121" width="6.5703125" style="1" bestFit="1" customWidth="1"/>
    <col min="16122" max="16122" width="6.85546875" style="1" bestFit="1" customWidth="1"/>
    <col min="16123" max="16123" width="7.140625" style="1" bestFit="1" customWidth="1"/>
    <col min="16124" max="16124" width="7" style="1" bestFit="1" customWidth="1"/>
    <col min="16125" max="16125" width="9" style="1" bestFit="1" customWidth="1"/>
    <col min="16126" max="16126" width="8.85546875" style="1" bestFit="1" customWidth="1"/>
    <col min="16127" max="16127" width="8" style="1" bestFit="1" customWidth="1"/>
    <col min="16128" max="16129" width="5.85546875" style="1" customWidth="1"/>
    <col min="16130" max="16131" width="7.5703125" style="1" customWidth="1"/>
    <col min="16132" max="16132" width="7.42578125" style="1" customWidth="1"/>
    <col min="16133" max="16133" width="6.28515625" style="1" bestFit="1" customWidth="1"/>
    <col min="16134" max="16134" width="7.140625" style="1" bestFit="1" customWidth="1"/>
    <col min="16135" max="16136" width="5.5703125" style="1" bestFit="1" customWidth="1"/>
    <col min="16137" max="16138" width="6.28515625" style="1" customWidth="1"/>
    <col min="16139" max="16139" width="7.7109375" style="1" customWidth="1"/>
    <col min="16140" max="16384" width="9.140625" style="1"/>
  </cols>
  <sheetData>
    <row r="1" spans="1:11" x14ac:dyDescent="0.2">
      <c r="I1" s="1012" t="s">
        <v>1360</v>
      </c>
      <c r="J1" s="1012"/>
      <c r="K1" s="1012"/>
    </row>
    <row r="2" spans="1:11" x14ac:dyDescent="0.2">
      <c r="A2" s="28"/>
      <c r="B2" s="28"/>
      <c r="C2" s="28"/>
      <c r="D2" s="28"/>
      <c r="E2" s="28"/>
      <c r="F2" s="14"/>
      <c r="G2" s="14"/>
      <c r="H2" s="14"/>
      <c r="I2" s="14"/>
      <c r="J2" s="14"/>
      <c r="K2" s="420"/>
    </row>
    <row r="3" spans="1:11" ht="39.75" customHeight="1" x14ac:dyDescent="0.25">
      <c r="A3" s="1293" t="s">
        <v>1268</v>
      </c>
      <c r="B3" s="1294"/>
      <c r="C3" s="1294"/>
      <c r="D3" s="1294"/>
      <c r="E3" s="1294"/>
      <c r="F3" s="1294"/>
      <c r="G3" s="1294"/>
      <c r="H3" s="1294"/>
      <c r="I3" s="1294"/>
      <c r="J3" s="1294"/>
      <c r="K3" s="1294"/>
    </row>
    <row r="4" spans="1:11" ht="15.75" x14ac:dyDescent="0.25">
      <c r="A4" s="29"/>
      <c r="B4" s="30"/>
      <c r="C4" s="30"/>
      <c r="D4" s="30"/>
      <c r="E4" s="30"/>
      <c r="F4" s="31"/>
      <c r="G4" s="31"/>
      <c r="H4" s="31"/>
      <c r="I4" s="31"/>
      <c r="J4" s="31"/>
      <c r="K4" s="25"/>
    </row>
    <row r="5" spans="1:11" ht="15.75" x14ac:dyDescent="0.25">
      <c r="A5" s="1295" t="s">
        <v>274</v>
      </c>
      <c r="B5" s="1295"/>
      <c r="C5" s="1295"/>
      <c r="D5" s="1295"/>
      <c r="E5" s="1295"/>
      <c r="F5" s="1295"/>
      <c r="G5" s="1295"/>
      <c r="H5" s="1295"/>
      <c r="I5" s="1295"/>
      <c r="J5" s="1295"/>
      <c r="K5" s="1295"/>
    </row>
    <row r="6" spans="1:11" ht="12.75" customHeight="1" x14ac:dyDescent="0.25">
      <c r="A6" s="32"/>
      <c r="B6" s="32"/>
      <c r="C6" s="32"/>
      <c r="D6" s="32"/>
      <c r="E6" s="32"/>
      <c r="F6" s="27"/>
      <c r="G6" s="27"/>
      <c r="H6" s="27"/>
      <c r="I6" s="27"/>
      <c r="J6" s="27"/>
      <c r="K6" s="493"/>
    </row>
    <row r="7" spans="1:11" s="39" customFormat="1" ht="36" x14ac:dyDescent="0.2">
      <c r="A7" s="501" t="s">
        <v>275</v>
      </c>
      <c r="B7" s="502" t="s">
        <v>1089</v>
      </c>
      <c r="C7" s="502" t="s">
        <v>1090</v>
      </c>
      <c r="D7" s="502" t="s">
        <v>1164</v>
      </c>
      <c r="E7" s="502" t="s">
        <v>134</v>
      </c>
      <c r="F7" s="502" t="s">
        <v>1091</v>
      </c>
      <c r="G7" s="502" t="s">
        <v>1163</v>
      </c>
      <c r="H7" s="502" t="s">
        <v>1092</v>
      </c>
      <c r="I7" s="502" t="s">
        <v>1093</v>
      </c>
      <c r="J7" s="503" t="s">
        <v>1094</v>
      </c>
      <c r="K7" s="38" t="s">
        <v>271</v>
      </c>
    </row>
    <row r="8" spans="1:11" x14ac:dyDescent="0.2">
      <c r="A8" s="52">
        <v>1</v>
      </c>
      <c r="B8" s="53">
        <v>2</v>
      </c>
      <c r="C8" s="52">
        <v>3</v>
      </c>
      <c r="D8" s="53">
        <v>4</v>
      </c>
      <c r="E8" s="52">
        <v>5</v>
      </c>
      <c r="F8" s="53">
        <v>6</v>
      </c>
      <c r="G8" s="52">
        <v>7</v>
      </c>
      <c r="H8" s="53">
        <v>8</v>
      </c>
      <c r="I8" s="52">
        <v>9</v>
      </c>
      <c r="J8" s="53">
        <v>10</v>
      </c>
      <c r="K8" s="55"/>
    </row>
    <row r="9" spans="1:11" s="5" customFormat="1" ht="18" customHeight="1" x14ac:dyDescent="0.25">
      <c r="A9" s="269"/>
      <c r="B9" s="270"/>
      <c r="C9" s="270"/>
      <c r="D9" s="270"/>
      <c r="E9" s="270"/>
      <c r="F9" s="271"/>
      <c r="G9" s="271"/>
      <c r="H9" s="271"/>
      <c r="I9" s="271"/>
      <c r="J9" s="497"/>
      <c r="K9" s="56"/>
    </row>
    <row r="10" spans="1:11" s="5" customFormat="1" ht="18" customHeight="1" x14ac:dyDescent="0.25">
      <c r="A10" s="269"/>
      <c r="B10" s="270"/>
      <c r="C10" s="270"/>
      <c r="D10" s="270"/>
      <c r="E10" s="270"/>
      <c r="F10" s="271"/>
      <c r="G10" s="271"/>
      <c r="H10" s="271"/>
      <c r="I10" s="271"/>
      <c r="J10" s="497"/>
      <c r="K10" s="56"/>
    </row>
    <row r="11" spans="1:11" s="5" customFormat="1" ht="18" customHeight="1" x14ac:dyDescent="0.25">
      <c r="A11" s="269"/>
      <c r="B11" s="270"/>
      <c r="C11" s="270"/>
      <c r="D11" s="270"/>
      <c r="E11" s="270"/>
      <c r="F11" s="271"/>
      <c r="G11" s="271"/>
      <c r="H11" s="271"/>
      <c r="I11" s="271"/>
      <c r="J11" s="497"/>
      <c r="K11" s="56"/>
    </row>
    <row r="12" spans="1:11" s="5" customFormat="1" ht="18" customHeight="1" x14ac:dyDescent="0.25">
      <c r="A12" s="272"/>
      <c r="B12" s="273"/>
      <c r="C12" s="273"/>
      <c r="D12" s="273"/>
      <c r="E12" s="273"/>
      <c r="F12" s="274"/>
      <c r="G12" s="274"/>
      <c r="H12" s="274"/>
      <c r="I12" s="274"/>
      <c r="J12" s="498"/>
      <c r="K12" s="57"/>
    </row>
    <row r="13" spans="1:11" s="5" customFormat="1" ht="18" customHeight="1" x14ac:dyDescent="0.25">
      <c r="A13" s="275"/>
      <c r="B13" s="276"/>
      <c r="C13" s="276"/>
      <c r="D13" s="276"/>
      <c r="E13" s="276"/>
      <c r="F13" s="277"/>
      <c r="G13" s="277"/>
      <c r="H13" s="277"/>
      <c r="I13" s="277"/>
      <c r="J13" s="499"/>
      <c r="K13" s="60"/>
    </row>
    <row r="14" spans="1:11" s="5" customFormat="1" ht="18" customHeight="1" x14ac:dyDescent="0.25">
      <c r="A14" s="269"/>
      <c r="B14" s="270"/>
      <c r="C14" s="270"/>
      <c r="D14" s="270"/>
      <c r="E14" s="270"/>
      <c r="F14" s="271"/>
      <c r="G14" s="271"/>
      <c r="H14" s="271"/>
      <c r="I14" s="271"/>
      <c r="J14" s="497"/>
      <c r="K14" s="56"/>
    </row>
    <row r="15" spans="1:11" s="5" customFormat="1" ht="18" customHeight="1" x14ac:dyDescent="0.25">
      <c r="A15" s="272"/>
      <c r="B15" s="273"/>
      <c r="C15" s="273"/>
      <c r="D15" s="273"/>
      <c r="E15" s="273"/>
      <c r="F15" s="271"/>
      <c r="G15" s="271"/>
      <c r="H15" s="271"/>
      <c r="I15" s="271"/>
      <c r="J15" s="497"/>
      <c r="K15" s="56"/>
    </row>
    <row r="16" spans="1:11" s="13" customFormat="1" ht="18" customHeight="1" x14ac:dyDescent="0.25">
      <c r="A16" s="1288" t="s">
        <v>310</v>
      </c>
      <c r="B16" s="1289"/>
      <c r="C16" s="476"/>
      <c r="D16" s="476"/>
      <c r="E16" s="476"/>
      <c r="F16" s="61"/>
      <c r="G16" s="58"/>
      <c r="H16" s="58"/>
      <c r="I16" s="58"/>
      <c r="J16" s="500"/>
      <c r="K16" s="59"/>
    </row>
    <row r="17" spans="1:11" x14ac:dyDescent="0.2">
      <c r="A17" s="28"/>
      <c r="B17" s="28"/>
      <c r="C17" s="28"/>
      <c r="D17" s="28"/>
      <c r="E17" s="28"/>
      <c r="F17" s="14"/>
      <c r="G17" s="14"/>
      <c r="H17" s="14"/>
      <c r="I17" s="14"/>
      <c r="J17" s="14"/>
      <c r="K17" s="25"/>
    </row>
    <row r="18" spans="1:11" x14ac:dyDescent="0.2">
      <c r="A18" s="28"/>
      <c r="B18" s="28"/>
      <c r="C18" s="28"/>
      <c r="D18" s="28"/>
      <c r="E18" s="28"/>
      <c r="F18" s="14"/>
      <c r="G18" s="14"/>
      <c r="H18" s="14"/>
      <c r="I18" s="14"/>
      <c r="J18" s="14"/>
      <c r="K18" s="25"/>
    </row>
    <row r="19" spans="1:11" x14ac:dyDescent="0.2">
      <c r="A19" s="28"/>
      <c r="B19" s="28"/>
      <c r="C19" s="28"/>
      <c r="D19" s="28"/>
      <c r="E19" s="28"/>
      <c r="F19" s="14"/>
      <c r="G19" s="14"/>
      <c r="H19" s="14"/>
      <c r="I19" s="14"/>
      <c r="J19" s="14"/>
      <c r="K19" s="25"/>
    </row>
    <row r="20" spans="1:11" x14ac:dyDescent="0.2">
      <c r="A20" s="28"/>
      <c r="B20" s="28"/>
      <c r="C20" s="28"/>
      <c r="D20" s="28"/>
      <c r="E20" s="28"/>
      <c r="F20" s="14"/>
      <c r="G20" s="14"/>
      <c r="H20" s="14"/>
      <c r="I20" s="14"/>
      <c r="J20" s="14"/>
      <c r="K20" s="25"/>
    </row>
    <row r="21" spans="1:11" x14ac:dyDescent="0.2">
      <c r="A21" s="28"/>
      <c r="B21" s="28"/>
      <c r="C21" s="28"/>
      <c r="D21" s="28"/>
      <c r="E21" s="28"/>
      <c r="F21" s="14"/>
      <c r="G21" s="14"/>
      <c r="H21" s="14"/>
      <c r="I21" s="14"/>
      <c r="J21" s="14"/>
      <c r="K21" s="25"/>
    </row>
    <row r="45" spans="3:4" x14ac:dyDescent="0.2">
      <c r="C45" s="518"/>
      <c r="D45" s="518"/>
    </row>
  </sheetData>
  <mergeCells count="4">
    <mergeCell ref="A3:K3"/>
    <mergeCell ref="A5:K5"/>
    <mergeCell ref="A16:B16"/>
    <mergeCell ref="I1:K1"/>
  </mergeCells>
  <printOptions horizontalCentered="1"/>
  <pageMargins left="0.5" right="0.25" top="0.75" bottom="0.25" header="0.5" footer="0.5"/>
  <pageSetup paperSize="9" scale="72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AI73"/>
  <sheetViews>
    <sheetView view="pageBreakPreview" topLeftCell="F1" zoomScaleNormal="100" zoomScaleSheetLayoutView="100" workbookViewId="0">
      <selection activeCell="A2" sqref="A2:Z2"/>
    </sheetView>
  </sheetViews>
  <sheetFormatPr defaultRowHeight="12.75" x14ac:dyDescent="0.2"/>
  <cols>
    <col min="1" max="1" width="4.7109375" style="62" customWidth="1"/>
    <col min="2" max="2" width="16.28515625" style="62" customWidth="1"/>
    <col min="3" max="4" width="11.7109375" style="62" customWidth="1"/>
    <col min="5" max="5" width="9.7109375" style="1" customWidth="1"/>
    <col min="6" max="7" width="5.5703125" style="1" bestFit="1" customWidth="1"/>
    <col min="8" max="8" width="6.5703125" style="1" bestFit="1" customWidth="1"/>
    <col min="9" max="9" width="6.85546875" style="1" bestFit="1" customWidth="1"/>
    <col min="10" max="10" width="7.140625" style="1" bestFit="1" customWidth="1"/>
    <col min="11" max="11" width="7" style="1" bestFit="1" customWidth="1"/>
    <col min="12" max="12" width="9" style="1" bestFit="1" customWidth="1"/>
    <col min="13" max="13" width="8.85546875" style="1" bestFit="1" customWidth="1"/>
    <col min="14" max="14" width="8" style="1" bestFit="1" customWidth="1"/>
    <col min="15" max="15" width="6" style="1" customWidth="1"/>
    <col min="16" max="16" width="6.5703125" style="1" customWidth="1"/>
    <col min="17" max="18" width="7.28515625" style="1" customWidth="1"/>
    <col min="19" max="19" width="7.42578125" style="1" customWidth="1"/>
    <col min="20" max="20" width="6.28515625" style="1" bestFit="1" customWidth="1"/>
    <col min="21" max="21" width="7.140625" style="1" bestFit="1" customWidth="1"/>
    <col min="22" max="23" width="5.5703125" style="1" bestFit="1" customWidth="1"/>
    <col min="24" max="25" width="6.28515625" style="1" customWidth="1"/>
    <col min="26" max="26" width="7.7109375" style="26" customWidth="1"/>
    <col min="27" max="258" width="9.140625" style="1"/>
    <col min="259" max="259" width="4.7109375" style="1" customWidth="1"/>
    <col min="260" max="260" width="16.28515625" style="1" customWidth="1"/>
    <col min="261" max="261" width="9.7109375" style="1" customWidth="1"/>
    <col min="262" max="263" width="5.5703125" style="1" bestFit="1" customWidth="1"/>
    <col min="264" max="264" width="6.5703125" style="1" bestFit="1" customWidth="1"/>
    <col min="265" max="265" width="6.85546875" style="1" bestFit="1" customWidth="1"/>
    <col min="266" max="266" width="7.140625" style="1" bestFit="1" customWidth="1"/>
    <col min="267" max="267" width="7" style="1" bestFit="1" customWidth="1"/>
    <col min="268" max="268" width="9" style="1" bestFit="1" customWidth="1"/>
    <col min="269" max="269" width="8.85546875" style="1" bestFit="1" customWidth="1"/>
    <col min="270" max="270" width="8" style="1" bestFit="1" customWidth="1"/>
    <col min="271" max="272" width="5.85546875" style="1" customWidth="1"/>
    <col min="273" max="274" width="7.28515625" style="1" customWidth="1"/>
    <col min="275" max="275" width="7.42578125" style="1" customWidth="1"/>
    <col min="276" max="276" width="6.28515625" style="1" bestFit="1" customWidth="1"/>
    <col min="277" max="277" width="7.140625" style="1" bestFit="1" customWidth="1"/>
    <col min="278" max="279" width="5.5703125" style="1" bestFit="1" customWidth="1"/>
    <col min="280" max="281" width="6.28515625" style="1" customWidth="1"/>
    <col min="282" max="282" width="7.7109375" style="1" customWidth="1"/>
    <col min="283" max="514" width="9.140625" style="1"/>
    <col min="515" max="515" width="4.7109375" style="1" customWidth="1"/>
    <col min="516" max="516" width="16.28515625" style="1" customWidth="1"/>
    <col min="517" max="517" width="9.7109375" style="1" customWidth="1"/>
    <col min="518" max="519" width="5.5703125" style="1" bestFit="1" customWidth="1"/>
    <col min="520" max="520" width="6.5703125" style="1" bestFit="1" customWidth="1"/>
    <col min="521" max="521" width="6.85546875" style="1" bestFit="1" customWidth="1"/>
    <col min="522" max="522" width="7.140625" style="1" bestFit="1" customWidth="1"/>
    <col min="523" max="523" width="7" style="1" bestFit="1" customWidth="1"/>
    <col min="524" max="524" width="9" style="1" bestFit="1" customWidth="1"/>
    <col min="525" max="525" width="8.85546875" style="1" bestFit="1" customWidth="1"/>
    <col min="526" max="526" width="8" style="1" bestFit="1" customWidth="1"/>
    <col min="527" max="528" width="5.85546875" style="1" customWidth="1"/>
    <col min="529" max="530" width="7.28515625" style="1" customWidth="1"/>
    <col min="531" max="531" width="7.42578125" style="1" customWidth="1"/>
    <col min="532" max="532" width="6.28515625" style="1" bestFit="1" customWidth="1"/>
    <col min="533" max="533" width="7.140625" style="1" bestFit="1" customWidth="1"/>
    <col min="534" max="535" width="5.5703125" style="1" bestFit="1" customWidth="1"/>
    <col min="536" max="537" width="6.28515625" style="1" customWidth="1"/>
    <col min="538" max="538" width="7.7109375" style="1" customWidth="1"/>
    <col min="539" max="770" width="9.140625" style="1"/>
    <col min="771" max="771" width="4.7109375" style="1" customWidth="1"/>
    <col min="772" max="772" width="16.28515625" style="1" customWidth="1"/>
    <col min="773" max="773" width="9.7109375" style="1" customWidth="1"/>
    <col min="774" max="775" width="5.5703125" style="1" bestFit="1" customWidth="1"/>
    <col min="776" max="776" width="6.5703125" style="1" bestFit="1" customWidth="1"/>
    <col min="777" max="777" width="6.85546875" style="1" bestFit="1" customWidth="1"/>
    <col min="778" max="778" width="7.140625" style="1" bestFit="1" customWidth="1"/>
    <col min="779" max="779" width="7" style="1" bestFit="1" customWidth="1"/>
    <col min="780" max="780" width="9" style="1" bestFit="1" customWidth="1"/>
    <col min="781" max="781" width="8.85546875" style="1" bestFit="1" customWidth="1"/>
    <col min="782" max="782" width="8" style="1" bestFit="1" customWidth="1"/>
    <col min="783" max="784" width="5.85546875" style="1" customWidth="1"/>
    <col min="785" max="786" width="7.28515625" style="1" customWidth="1"/>
    <col min="787" max="787" width="7.42578125" style="1" customWidth="1"/>
    <col min="788" max="788" width="6.28515625" style="1" bestFit="1" customWidth="1"/>
    <col min="789" max="789" width="7.140625" style="1" bestFit="1" customWidth="1"/>
    <col min="790" max="791" width="5.5703125" style="1" bestFit="1" customWidth="1"/>
    <col min="792" max="793" width="6.28515625" style="1" customWidth="1"/>
    <col min="794" max="794" width="7.7109375" style="1" customWidth="1"/>
    <col min="795" max="1026" width="9.140625" style="1"/>
    <col min="1027" max="1027" width="4.7109375" style="1" customWidth="1"/>
    <col min="1028" max="1028" width="16.28515625" style="1" customWidth="1"/>
    <col min="1029" max="1029" width="9.7109375" style="1" customWidth="1"/>
    <col min="1030" max="1031" width="5.5703125" style="1" bestFit="1" customWidth="1"/>
    <col min="1032" max="1032" width="6.5703125" style="1" bestFit="1" customWidth="1"/>
    <col min="1033" max="1033" width="6.85546875" style="1" bestFit="1" customWidth="1"/>
    <col min="1034" max="1034" width="7.140625" style="1" bestFit="1" customWidth="1"/>
    <col min="1035" max="1035" width="7" style="1" bestFit="1" customWidth="1"/>
    <col min="1036" max="1036" width="9" style="1" bestFit="1" customWidth="1"/>
    <col min="1037" max="1037" width="8.85546875" style="1" bestFit="1" customWidth="1"/>
    <col min="1038" max="1038" width="8" style="1" bestFit="1" customWidth="1"/>
    <col min="1039" max="1040" width="5.85546875" style="1" customWidth="1"/>
    <col min="1041" max="1042" width="7.28515625" style="1" customWidth="1"/>
    <col min="1043" max="1043" width="7.42578125" style="1" customWidth="1"/>
    <col min="1044" max="1044" width="6.28515625" style="1" bestFit="1" customWidth="1"/>
    <col min="1045" max="1045" width="7.140625" style="1" bestFit="1" customWidth="1"/>
    <col min="1046" max="1047" width="5.5703125" style="1" bestFit="1" customWidth="1"/>
    <col min="1048" max="1049" width="6.28515625" style="1" customWidth="1"/>
    <col min="1050" max="1050" width="7.7109375" style="1" customWidth="1"/>
    <col min="1051" max="1282" width="9.140625" style="1"/>
    <col min="1283" max="1283" width="4.7109375" style="1" customWidth="1"/>
    <col min="1284" max="1284" width="16.28515625" style="1" customWidth="1"/>
    <col min="1285" max="1285" width="9.7109375" style="1" customWidth="1"/>
    <col min="1286" max="1287" width="5.5703125" style="1" bestFit="1" customWidth="1"/>
    <col min="1288" max="1288" width="6.5703125" style="1" bestFit="1" customWidth="1"/>
    <col min="1289" max="1289" width="6.85546875" style="1" bestFit="1" customWidth="1"/>
    <col min="1290" max="1290" width="7.140625" style="1" bestFit="1" customWidth="1"/>
    <col min="1291" max="1291" width="7" style="1" bestFit="1" customWidth="1"/>
    <col min="1292" max="1292" width="9" style="1" bestFit="1" customWidth="1"/>
    <col min="1293" max="1293" width="8.85546875" style="1" bestFit="1" customWidth="1"/>
    <col min="1294" max="1294" width="8" style="1" bestFit="1" customWidth="1"/>
    <col min="1295" max="1296" width="5.85546875" style="1" customWidth="1"/>
    <col min="1297" max="1298" width="7.28515625" style="1" customWidth="1"/>
    <col min="1299" max="1299" width="7.42578125" style="1" customWidth="1"/>
    <col min="1300" max="1300" width="6.28515625" style="1" bestFit="1" customWidth="1"/>
    <col min="1301" max="1301" width="7.140625" style="1" bestFit="1" customWidth="1"/>
    <col min="1302" max="1303" width="5.5703125" style="1" bestFit="1" customWidth="1"/>
    <col min="1304" max="1305" width="6.28515625" style="1" customWidth="1"/>
    <col min="1306" max="1306" width="7.7109375" style="1" customWidth="1"/>
    <col min="1307" max="1538" width="9.140625" style="1"/>
    <col min="1539" max="1539" width="4.7109375" style="1" customWidth="1"/>
    <col min="1540" max="1540" width="16.28515625" style="1" customWidth="1"/>
    <col min="1541" max="1541" width="9.7109375" style="1" customWidth="1"/>
    <col min="1542" max="1543" width="5.5703125" style="1" bestFit="1" customWidth="1"/>
    <col min="1544" max="1544" width="6.5703125" style="1" bestFit="1" customWidth="1"/>
    <col min="1545" max="1545" width="6.85546875" style="1" bestFit="1" customWidth="1"/>
    <col min="1546" max="1546" width="7.140625" style="1" bestFit="1" customWidth="1"/>
    <col min="1547" max="1547" width="7" style="1" bestFit="1" customWidth="1"/>
    <col min="1548" max="1548" width="9" style="1" bestFit="1" customWidth="1"/>
    <col min="1549" max="1549" width="8.85546875" style="1" bestFit="1" customWidth="1"/>
    <col min="1550" max="1550" width="8" style="1" bestFit="1" customWidth="1"/>
    <col min="1551" max="1552" width="5.85546875" style="1" customWidth="1"/>
    <col min="1553" max="1554" width="7.28515625" style="1" customWidth="1"/>
    <col min="1555" max="1555" width="7.42578125" style="1" customWidth="1"/>
    <col min="1556" max="1556" width="6.28515625" style="1" bestFit="1" customWidth="1"/>
    <col min="1557" max="1557" width="7.140625" style="1" bestFit="1" customWidth="1"/>
    <col min="1558" max="1559" width="5.5703125" style="1" bestFit="1" customWidth="1"/>
    <col min="1560" max="1561" width="6.28515625" style="1" customWidth="1"/>
    <col min="1562" max="1562" width="7.7109375" style="1" customWidth="1"/>
    <col min="1563" max="1794" width="9.140625" style="1"/>
    <col min="1795" max="1795" width="4.7109375" style="1" customWidth="1"/>
    <col min="1796" max="1796" width="16.28515625" style="1" customWidth="1"/>
    <col min="1797" max="1797" width="9.7109375" style="1" customWidth="1"/>
    <col min="1798" max="1799" width="5.5703125" style="1" bestFit="1" customWidth="1"/>
    <col min="1800" max="1800" width="6.5703125" style="1" bestFit="1" customWidth="1"/>
    <col min="1801" max="1801" width="6.85546875" style="1" bestFit="1" customWidth="1"/>
    <col min="1802" max="1802" width="7.140625" style="1" bestFit="1" customWidth="1"/>
    <col min="1803" max="1803" width="7" style="1" bestFit="1" customWidth="1"/>
    <col min="1804" max="1804" width="9" style="1" bestFit="1" customWidth="1"/>
    <col min="1805" max="1805" width="8.85546875" style="1" bestFit="1" customWidth="1"/>
    <col min="1806" max="1806" width="8" style="1" bestFit="1" customWidth="1"/>
    <col min="1807" max="1808" width="5.85546875" style="1" customWidth="1"/>
    <col min="1809" max="1810" width="7.28515625" style="1" customWidth="1"/>
    <col min="1811" max="1811" width="7.42578125" style="1" customWidth="1"/>
    <col min="1812" max="1812" width="6.28515625" style="1" bestFit="1" customWidth="1"/>
    <col min="1813" max="1813" width="7.140625" style="1" bestFit="1" customWidth="1"/>
    <col min="1814" max="1815" width="5.5703125" style="1" bestFit="1" customWidth="1"/>
    <col min="1816" max="1817" width="6.28515625" style="1" customWidth="1"/>
    <col min="1818" max="1818" width="7.7109375" style="1" customWidth="1"/>
    <col min="1819" max="2050" width="9.140625" style="1"/>
    <col min="2051" max="2051" width="4.7109375" style="1" customWidth="1"/>
    <col min="2052" max="2052" width="16.28515625" style="1" customWidth="1"/>
    <col min="2053" max="2053" width="9.7109375" style="1" customWidth="1"/>
    <col min="2054" max="2055" width="5.5703125" style="1" bestFit="1" customWidth="1"/>
    <col min="2056" max="2056" width="6.5703125" style="1" bestFit="1" customWidth="1"/>
    <col min="2057" max="2057" width="6.85546875" style="1" bestFit="1" customWidth="1"/>
    <col min="2058" max="2058" width="7.140625" style="1" bestFit="1" customWidth="1"/>
    <col min="2059" max="2059" width="7" style="1" bestFit="1" customWidth="1"/>
    <col min="2060" max="2060" width="9" style="1" bestFit="1" customWidth="1"/>
    <col min="2061" max="2061" width="8.85546875" style="1" bestFit="1" customWidth="1"/>
    <col min="2062" max="2062" width="8" style="1" bestFit="1" customWidth="1"/>
    <col min="2063" max="2064" width="5.85546875" style="1" customWidth="1"/>
    <col min="2065" max="2066" width="7.28515625" style="1" customWidth="1"/>
    <col min="2067" max="2067" width="7.42578125" style="1" customWidth="1"/>
    <col min="2068" max="2068" width="6.28515625" style="1" bestFit="1" customWidth="1"/>
    <col min="2069" max="2069" width="7.140625" style="1" bestFit="1" customWidth="1"/>
    <col min="2070" max="2071" width="5.5703125" style="1" bestFit="1" customWidth="1"/>
    <col min="2072" max="2073" width="6.28515625" style="1" customWidth="1"/>
    <col min="2074" max="2074" width="7.7109375" style="1" customWidth="1"/>
    <col min="2075" max="2306" width="9.140625" style="1"/>
    <col min="2307" max="2307" width="4.7109375" style="1" customWidth="1"/>
    <col min="2308" max="2308" width="16.28515625" style="1" customWidth="1"/>
    <col min="2309" max="2309" width="9.7109375" style="1" customWidth="1"/>
    <col min="2310" max="2311" width="5.5703125" style="1" bestFit="1" customWidth="1"/>
    <col min="2312" max="2312" width="6.5703125" style="1" bestFit="1" customWidth="1"/>
    <col min="2313" max="2313" width="6.85546875" style="1" bestFit="1" customWidth="1"/>
    <col min="2314" max="2314" width="7.140625" style="1" bestFit="1" customWidth="1"/>
    <col min="2315" max="2315" width="7" style="1" bestFit="1" customWidth="1"/>
    <col min="2316" max="2316" width="9" style="1" bestFit="1" customWidth="1"/>
    <col min="2317" max="2317" width="8.85546875" style="1" bestFit="1" customWidth="1"/>
    <col min="2318" max="2318" width="8" style="1" bestFit="1" customWidth="1"/>
    <col min="2319" max="2320" width="5.85546875" style="1" customWidth="1"/>
    <col min="2321" max="2322" width="7.28515625" style="1" customWidth="1"/>
    <col min="2323" max="2323" width="7.42578125" style="1" customWidth="1"/>
    <col min="2324" max="2324" width="6.28515625" style="1" bestFit="1" customWidth="1"/>
    <col min="2325" max="2325" width="7.140625" style="1" bestFit="1" customWidth="1"/>
    <col min="2326" max="2327" width="5.5703125" style="1" bestFit="1" customWidth="1"/>
    <col min="2328" max="2329" width="6.28515625" style="1" customWidth="1"/>
    <col min="2330" max="2330" width="7.7109375" style="1" customWidth="1"/>
    <col min="2331" max="2562" width="9.140625" style="1"/>
    <col min="2563" max="2563" width="4.7109375" style="1" customWidth="1"/>
    <col min="2564" max="2564" width="16.28515625" style="1" customWidth="1"/>
    <col min="2565" max="2565" width="9.7109375" style="1" customWidth="1"/>
    <col min="2566" max="2567" width="5.5703125" style="1" bestFit="1" customWidth="1"/>
    <col min="2568" max="2568" width="6.5703125" style="1" bestFit="1" customWidth="1"/>
    <col min="2569" max="2569" width="6.85546875" style="1" bestFit="1" customWidth="1"/>
    <col min="2570" max="2570" width="7.140625" style="1" bestFit="1" customWidth="1"/>
    <col min="2571" max="2571" width="7" style="1" bestFit="1" customWidth="1"/>
    <col min="2572" max="2572" width="9" style="1" bestFit="1" customWidth="1"/>
    <col min="2573" max="2573" width="8.85546875" style="1" bestFit="1" customWidth="1"/>
    <col min="2574" max="2574" width="8" style="1" bestFit="1" customWidth="1"/>
    <col min="2575" max="2576" width="5.85546875" style="1" customWidth="1"/>
    <col min="2577" max="2578" width="7.28515625" style="1" customWidth="1"/>
    <col min="2579" max="2579" width="7.42578125" style="1" customWidth="1"/>
    <col min="2580" max="2580" width="6.28515625" style="1" bestFit="1" customWidth="1"/>
    <col min="2581" max="2581" width="7.140625" style="1" bestFit="1" customWidth="1"/>
    <col min="2582" max="2583" width="5.5703125" style="1" bestFit="1" customWidth="1"/>
    <col min="2584" max="2585" width="6.28515625" style="1" customWidth="1"/>
    <col min="2586" max="2586" width="7.7109375" style="1" customWidth="1"/>
    <col min="2587" max="2818" width="9.140625" style="1"/>
    <col min="2819" max="2819" width="4.7109375" style="1" customWidth="1"/>
    <col min="2820" max="2820" width="16.28515625" style="1" customWidth="1"/>
    <col min="2821" max="2821" width="9.7109375" style="1" customWidth="1"/>
    <col min="2822" max="2823" width="5.5703125" style="1" bestFit="1" customWidth="1"/>
    <col min="2824" max="2824" width="6.5703125" style="1" bestFit="1" customWidth="1"/>
    <col min="2825" max="2825" width="6.85546875" style="1" bestFit="1" customWidth="1"/>
    <col min="2826" max="2826" width="7.140625" style="1" bestFit="1" customWidth="1"/>
    <col min="2827" max="2827" width="7" style="1" bestFit="1" customWidth="1"/>
    <col min="2828" max="2828" width="9" style="1" bestFit="1" customWidth="1"/>
    <col min="2829" max="2829" width="8.85546875" style="1" bestFit="1" customWidth="1"/>
    <col min="2830" max="2830" width="8" style="1" bestFit="1" customWidth="1"/>
    <col min="2831" max="2832" width="5.85546875" style="1" customWidth="1"/>
    <col min="2833" max="2834" width="7.28515625" style="1" customWidth="1"/>
    <col min="2835" max="2835" width="7.42578125" style="1" customWidth="1"/>
    <col min="2836" max="2836" width="6.28515625" style="1" bestFit="1" customWidth="1"/>
    <col min="2837" max="2837" width="7.140625" style="1" bestFit="1" customWidth="1"/>
    <col min="2838" max="2839" width="5.5703125" style="1" bestFit="1" customWidth="1"/>
    <col min="2840" max="2841" width="6.28515625" style="1" customWidth="1"/>
    <col min="2842" max="2842" width="7.7109375" style="1" customWidth="1"/>
    <col min="2843" max="3074" width="9.140625" style="1"/>
    <col min="3075" max="3075" width="4.7109375" style="1" customWidth="1"/>
    <col min="3076" max="3076" width="16.28515625" style="1" customWidth="1"/>
    <col min="3077" max="3077" width="9.7109375" style="1" customWidth="1"/>
    <col min="3078" max="3079" width="5.5703125" style="1" bestFit="1" customWidth="1"/>
    <col min="3080" max="3080" width="6.5703125" style="1" bestFit="1" customWidth="1"/>
    <col min="3081" max="3081" width="6.85546875" style="1" bestFit="1" customWidth="1"/>
    <col min="3082" max="3082" width="7.140625" style="1" bestFit="1" customWidth="1"/>
    <col min="3083" max="3083" width="7" style="1" bestFit="1" customWidth="1"/>
    <col min="3084" max="3084" width="9" style="1" bestFit="1" customWidth="1"/>
    <col min="3085" max="3085" width="8.85546875" style="1" bestFit="1" customWidth="1"/>
    <col min="3086" max="3086" width="8" style="1" bestFit="1" customWidth="1"/>
    <col min="3087" max="3088" width="5.85546875" style="1" customWidth="1"/>
    <col min="3089" max="3090" width="7.28515625" style="1" customWidth="1"/>
    <col min="3091" max="3091" width="7.42578125" style="1" customWidth="1"/>
    <col min="3092" max="3092" width="6.28515625" style="1" bestFit="1" customWidth="1"/>
    <col min="3093" max="3093" width="7.140625" style="1" bestFit="1" customWidth="1"/>
    <col min="3094" max="3095" width="5.5703125" style="1" bestFit="1" customWidth="1"/>
    <col min="3096" max="3097" width="6.28515625" style="1" customWidth="1"/>
    <col min="3098" max="3098" width="7.7109375" style="1" customWidth="1"/>
    <col min="3099" max="3330" width="9.140625" style="1"/>
    <col min="3331" max="3331" width="4.7109375" style="1" customWidth="1"/>
    <col min="3332" max="3332" width="16.28515625" style="1" customWidth="1"/>
    <col min="3333" max="3333" width="9.7109375" style="1" customWidth="1"/>
    <col min="3334" max="3335" width="5.5703125" style="1" bestFit="1" customWidth="1"/>
    <col min="3336" max="3336" width="6.5703125" style="1" bestFit="1" customWidth="1"/>
    <col min="3337" max="3337" width="6.85546875" style="1" bestFit="1" customWidth="1"/>
    <col min="3338" max="3338" width="7.140625" style="1" bestFit="1" customWidth="1"/>
    <col min="3339" max="3339" width="7" style="1" bestFit="1" customWidth="1"/>
    <col min="3340" max="3340" width="9" style="1" bestFit="1" customWidth="1"/>
    <col min="3341" max="3341" width="8.85546875" style="1" bestFit="1" customWidth="1"/>
    <col min="3342" max="3342" width="8" style="1" bestFit="1" customWidth="1"/>
    <col min="3343" max="3344" width="5.85546875" style="1" customWidth="1"/>
    <col min="3345" max="3346" width="7.28515625" style="1" customWidth="1"/>
    <col min="3347" max="3347" width="7.42578125" style="1" customWidth="1"/>
    <col min="3348" max="3348" width="6.28515625" style="1" bestFit="1" customWidth="1"/>
    <col min="3349" max="3349" width="7.140625" style="1" bestFit="1" customWidth="1"/>
    <col min="3350" max="3351" width="5.5703125" style="1" bestFit="1" customWidth="1"/>
    <col min="3352" max="3353" width="6.28515625" style="1" customWidth="1"/>
    <col min="3354" max="3354" width="7.7109375" style="1" customWidth="1"/>
    <col min="3355" max="3586" width="9.140625" style="1"/>
    <col min="3587" max="3587" width="4.7109375" style="1" customWidth="1"/>
    <col min="3588" max="3588" width="16.28515625" style="1" customWidth="1"/>
    <col min="3589" max="3589" width="9.7109375" style="1" customWidth="1"/>
    <col min="3590" max="3591" width="5.5703125" style="1" bestFit="1" customWidth="1"/>
    <col min="3592" max="3592" width="6.5703125" style="1" bestFit="1" customWidth="1"/>
    <col min="3593" max="3593" width="6.85546875" style="1" bestFit="1" customWidth="1"/>
    <col min="3594" max="3594" width="7.140625" style="1" bestFit="1" customWidth="1"/>
    <col min="3595" max="3595" width="7" style="1" bestFit="1" customWidth="1"/>
    <col min="3596" max="3596" width="9" style="1" bestFit="1" customWidth="1"/>
    <col min="3597" max="3597" width="8.85546875" style="1" bestFit="1" customWidth="1"/>
    <col min="3598" max="3598" width="8" style="1" bestFit="1" customWidth="1"/>
    <col min="3599" max="3600" width="5.85546875" style="1" customWidth="1"/>
    <col min="3601" max="3602" width="7.28515625" style="1" customWidth="1"/>
    <col min="3603" max="3603" width="7.42578125" style="1" customWidth="1"/>
    <col min="3604" max="3604" width="6.28515625" style="1" bestFit="1" customWidth="1"/>
    <col min="3605" max="3605" width="7.140625" style="1" bestFit="1" customWidth="1"/>
    <col min="3606" max="3607" width="5.5703125" style="1" bestFit="1" customWidth="1"/>
    <col min="3608" max="3609" width="6.28515625" style="1" customWidth="1"/>
    <col min="3610" max="3610" width="7.7109375" style="1" customWidth="1"/>
    <col min="3611" max="3842" width="9.140625" style="1"/>
    <col min="3843" max="3843" width="4.7109375" style="1" customWidth="1"/>
    <col min="3844" max="3844" width="16.28515625" style="1" customWidth="1"/>
    <col min="3845" max="3845" width="9.7109375" style="1" customWidth="1"/>
    <col min="3846" max="3847" width="5.5703125" style="1" bestFit="1" customWidth="1"/>
    <col min="3848" max="3848" width="6.5703125" style="1" bestFit="1" customWidth="1"/>
    <col min="3849" max="3849" width="6.85546875" style="1" bestFit="1" customWidth="1"/>
    <col min="3850" max="3850" width="7.140625" style="1" bestFit="1" customWidth="1"/>
    <col min="3851" max="3851" width="7" style="1" bestFit="1" customWidth="1"/>
    <col min="3852" max="3852" width="9" style="1" bestFit="1" customWidth="1"/>
    <col min="3853" max="3853" width="8.85546875" style="1" bestFit="1" customWidth="1"/>
    <col min="3854" max="3854" width="8" style="1" bestFit="1" customWidth="1"/>
    <col min="3855" max="3856" width="5.85546875" style="1" customWidth="1"/>
    <col min="3857" max="3858" width="7.28515625" style="1" customWidth="1"/>
    <col min="3859" max="3859" width="7.42578125" style="1" customWidth="1"/>
    <col min="3860" max="3860" width="6.28515625" style="1" bestFit="1" customWidth="1"/>
    <col min="3861" max="3861" width="7.140625" style="1" bestFit="1" customWidth="1"/>
    <col min="3862" max="3863" width="5.5703125" style="1" bestFit="1" customWidth="1"/>
    <col min="3864" max="3865" width="6.28515625" style="1" customWidth="1"/>
    <col min="3866" max="3866" width="7.7109375" style="1" customWidth="1"/>
    <col min="3867" max="4098" width="9.140625" style="1"/>
    <col min="4099" max="4099" width="4.7109375" style="1" customWidth="1"/>
    <col min="4100" max="4100" width="16.28515625" style="1" customWidth="1"/>
    <col min="4101" max="4101" width="9.7109375" style="1" customWidth="1"/>
    <col min="4102" max="4103" width="5.5703125" style="1" bestFit="1" customWidth="1"/>
    <col min="4104" max="4104" width="6.5703125" style="1" bestFit="1" customWidth="1"/>
    <col min="4105" max="4105" width="6.85546875" style="1" bestFit="1" customWidth="1"/>
    <col min="4106" max="4106" width="7.140625" style="1" bestFit="1" customWidth="1"/>
    <col min="4107" max="4107" width="7" style="1" bestFit="1" customWidth="1"/>
    <col min="4108" max="4108" width="9" style="1" bestFit="1" customWidth="1"/>
    <col min="4109" max="4109" width="8.85546875" style="1" bestFit="1" customWidth="1"/>
    <col min="4110" max="4110" width="8" style="1" bestFit="1" customWidth="1"/>
    <col min="4111" max="4112" width="5.85546875" style="1" customWidth="1"/>
    <col min="4113" max="4114" width="7.28515625" style="1" customWidth="1"/>
    <col min="4115" max="4115" width="7.42578125" style="1" customWidth="1"/>
    <col min="4116" max="4116" width="6.28515625" style="1" bestFit="1" customWidth="1"/>
    <col min="4117" max="4117" width="7.140625" style="1" bestFit="1" customWidth="1"/>
    <col min="4118" max="4119" width="5.5703125" style="1" bestFit="1" customWidth="1"/>
    <col min="4120" max="4121" width="6.28515625" style="1" customWidth="1"/>
    <col min="4122" max="4122" width="7.7109375" style="1" customWidth="1"/>
    <col min="4123" max="4354" width="9.140625" style="1"/>
    <col min="4355" max="4355" width="4.7109375" style="1" customWidth="1"/>
    <col min="4356" max="4356" width="16.28515625" style="1" customWidth="1"/>
    <col min="4357" max="4357" width="9.7109375" style="1" customWidth="1"/>
    <col min="4358" max="4359" width="5.5703125" style="1" bestFit="1" customWidth="1"/>
    <col min="4360" max="4360" width="6.5703125" style="1" bestFit="1" customWidth="1"/>
    <col min="4361" max="4361" width="6.85546875" style="1" bestFit="1" customWidth="1"/>
    <col min="4362" max="4362" width="7.140625" style="1" bestFit="1" customWidth="1"/>
    <col min="4363" max="4363" width="7" style="1" bestFit="1" customWidth="1"/>
    <col min="4364" max="4364" width="9" style="1" bestFit="1" customWidth="1"/>
    <col min="4365" max="4365" width="8.85546875" style="1" bestFit="1" customWidth="1"/>
    <col min="4366" max="4366" width="8" style="1" bestFit="1" customWidth="1"/>
    <col min="4367" max="4368" width="5.85546875" style="1" customWidth="1"/>
    <col min="4369" max="4370" width="7.28515625" style="1" customWidth="1"/>
    <col min="4371" max="4371" width="7.42578125" style="1" customWidth="1"/>
    <col min="4372" max="4372" width="6.28515625" style="1" bestFit="1" customWidth="1"/>
    <col min="4373" max="4373" width="7.140625" style="1" bestFit="1" customWidth="1"/>
    <col min="4374" max="4375" width="5.5703125" style="1" bestFit="1" customWidth="1"/>
    <col min="4376" max="4377" width="6.28515625" style="1" customWidth="1"/>
    <col min="4378" max="4378" width="7.7109375" style="1" customWidth="1"/>
    <col min="4379" max="4610" width="9.140625" style="1"/>
    <col min="4611" max="4611" width="4.7109375" style="1" customWidth="1"/>
    <col min="4612" max="4612" width="16.28515625" style="1" customWidth="1"/>
    <col min="4613" max="4613" width="9.7109375" style="1" customWidth="1"/>
    <col min="4614" max="4615" width="5.5703125" style="1" bestFit="1" customWidth="1"/>
    <col min="4616" max="4616" width="6.5703125" style="1" bestFit="1" customWidth="1"/>
    <col min="4617" max="4617" width="6.85546875" style="1" bestFit="1" customWidth="1"/>
    <col min="4618" max="4618" width="7.140625" style="1" bestFit="1" customWidth="1"/>
    <col min="4619" max="4619" width="7" style="1" bestFit="1" customWidth="1"/>
    <col min="4620" max="4620" width="9" style="1" bestFit="1" customWidth="1"/>
    <col min="4621" max="4621" width="8.85546875" style="1" bestFit="1" customWidth="1"/>
    <col min="4622" max="4622" width="8" style="1" bestFit="1" customWidth="1"/>
    <col min="4623" max="4624" width="5.85546875" style="1" customWidth="1"/>
    <col min="4625" max="4626" width="7.28515625" style="1" customWidth="1"/>
    <col min="4627" max="4627" width="7.42578125" style="1" customWidth="1"/>
    <col min="4628" max="4628" width="6.28515625" style="1" bestFit="1" customWidth="1"/>
    <col min="4629" max="4629" width="7.140625" style="1" bestFit="1" customWidth="1"/>
    <col min="4630" max="4631" width="5.5703125" style="1" bestFit="1" customWidth="1"/>
    <col min="4632" max="4633" width="6.28515625" style="1" customWidth="1"/>
    <col min="4634" max="4634" width="7.7109375" style="1" customWidth="1"/>
    <col min="4635" max="4866" width="9.140625" style="1"/>
    <col min="4867" max="4867" width="4.7109375" style="1" customWidth="1"/>
    <col min="4868" max="4868" width="16.28515625" style="1" customWidth="1"/>
    <col min="4869" max="4869" width="9.7109375" style="1" customWidth="1"/>
    <col min="4870" max="4871" width="5.5703125" style="1" bestFit="1" customWidth="1"/>
    <col min="4872" max="4872" width="6.5703125" style="1" bestFit="1" customWidth="1"/>
    <col min="4873" max="4873" width="6.85546875" style="1" bestFit="1" customWidth="1"/>
    <col min="4874" max="4874" width="7.140625" style="1" bestFit="1" customWidth="1"/>
    <col min="4875" max="4875" width="7" style="1" bestFit="1" customWidth="1"/>
    <col min="4876" max="4876" width="9" style="1" bestFit="1" customWidth="1"/>
    <col min="4877" max="4877" width="8.85546875" style="1" bestFit="1" customWidth="1"/>
    <col min="4878" max="4878" width="8" style="1" bestFit="1" customWidth="1"/>
    <col min="4879" max="4880" width="5.85546875" style="1" customWidth="1"/>
    <col min="4881" max="4882" width="7.28515625" style="1" customWidth="1"/>
    <col min="4883" max="4883" width="7.42578125" style="1" customWidth="1"/>
    <col min="4884" max="4884" width="6.28515625" style="1" bestFit="1" customWidth="1"/>
    <col min="4885" max="4885" width="7.140625" style="1" bestFit="1" customWidth="1"/>
    <col min="4886" max="4887" width="5.5703125" style="1" bestFit="1" customWidth="1"/>
    <col min="4888" max="4889" width="6.28515625" style="1" customWidth="1"/>
    <col min="4890" max="4890" width="7.7109375" style="1" customWidth="1"/>
    <col min="4891" max="5122" width="9.140625" style="1"/>
    <col min="5123" max="5123" width="4.7109375" style="1" customWidth="1"/>
    <col min="5124" max="5124" width="16.28515625" style="1" customWidth="1"/>
    <col min="5125" max="5125" width="9.7109375" style="1" customWidth="1"/>
    <col min="5126" max="5127" width="5.5703125" style="1" bestFit="1" customWidth="1"/>
    <col min="5128" max="5128" width="6.5703125" style="1" bestFit="1" customWidth="1"/>
    <col min="5129" max="5129" width="6.85546875" style="1" bestFit="1" customWidth="1"/>
    <col min="5130" max="5130" width="7.140625" style="1" bestFit="1" customWidth="1"/>
    <col min="5131" max="5131" width="7" style="1" bestFit="1" customWidth="1"/>
    <col min="5132" max="5132" width="9" style="1" bestFit="1" customWidth="1"/>
    <col min="5133" max="5133" width="8.85546875" style="1" bestFit="1" customWidth="1"/>
    <col min="5134" max="5134" width="8" style="1" bestFit="1" customWidth="1"/>
    <col min="5135" max="5136" width="5.85546875" style="1" customWidth="1"/>
    <col min="5137" max="5138" width="7.28515625" style="1" customWidth="1"/>
    <col min="5139" max="5139" width="7.42578125" style="1" customWidth="1"/>
    <col min="5140" max="5140" width="6.28515625" style="1" bestFit="1" customWidth="1"/>
    <col min="5141" max="5141" width="7.140625" style="1" bestFit="1" customWidth="1"/>
    <col min="5142" max="5143" width="5.5703125" style="1" bestFit="1" customWidth="1"/>
    <col min="5144" max="5145" width="6.28515625" style="1" customWidth="1"/>
    <col min="5146" max="5146" width="7.7109375" style="1" customWidth="1"/>
    <col min="5147" max="5378" width="9.140625" style="1"/>
    <col min="5379" max="5379" width="4.7109375" style="1" customWidth="1"/>
    <col min="5380" max="5380" width="16.28515625" style="1" customWidth="1"/>
    <col min="5381" max="5381" width="9.7109375" style="1" customWidth="1"/>
    <col min="5382" max="5383" width="5.5703125" style="1" bestFit="1" customWidth="1"/>
    <col min="5384" max="5384" width="6.5703125" style="1" bestFit="1" customWidth="1"/>
    <col min="5385" max="5385" width="6.85546875" style="1" bestFit="1" customWidth="1"/>
    <col min="5386" max="5386" width="7.140625" style="1" bestFit="1" customWidth="1"/>
    <col min="5387" max="5387" width="7" style="1" bestFit="1" customWidth="1"/>
    <col min="5388" max="5388" width="9" style="1" bestFit="1" customWidth="1"/>
    <col min="5389" max="5389" width="8.85546875" style="1" bestFit="1" customWidth="1"/>
    <col min="5390" max="5390" width="8" style="1" bestFit="1" customWidth="1"/>
    <col min="5391" max="5392" width="5.85546875" style="1" customWidth="1"/>
    <col min="5393" max="5394" width="7.28515625" style="1" customWidth="1"/>
    <col min="5395" max="5395" width="7.42578125" style="1" customWidth="1"/>
    <col min="5396" max="5396" width="6.28515625" style="1" bestFit="1" customWidth="1"/>
    <col min="5397" max="5397" width="7.140625" style="1" bestFit="1" customWidth="1"/>
    <col min="5398" max="5399" width="5.5703125" style="1" bestFit="1" customWidth="1"/>
    <col min="5400" max="5401" width="6.28515625" style="1" customWidth="1"/>
    <col min="5402" max="5402" width="7.7109375" style="1" customWidth="1"/>
    <col min="5403" max="5634" width="9.140625" style="1"/>
    <col min="5635" max="5635" width="4.7109375" style="1" customWidth="1"/>
    <col min="5636" max="5636" width="16.28515625" style="1" customWidth="1"/>
    <col min="5637" max="5637" width="9.7109375" style="1" customWidth="1"/>
    <col min="5638" max="5639" width="5.5703125" style="1" bestFit="1" customWidth="1"/>
    <col min="5640" max="5640" width="6.5703125" style="1" bestFit="1" customWidth="1"/>
    <col min="5641" max="5641" width="6.85546875" style="1" bestFit="1" customWidth="1"/>
    <col min="5642" max="5642" width="7.140625" style="1" bestFit="1" customWidth="1"/>
    <col min="5643" max="5643" width="7" style="1" bestFit="1" customWidth="1"/>
    <col min="5644" max="5644" width="9" style="1" bestFit="1" customWidth="1"/>
    <col min="5645" max="5645" width="8.85546875" style="1" bestFit="1" customWidth="1"/>
    <col min="5646" max="5646" width="8" style="1" bestFit="1" customWidth="1"/>
    <col min="5647" max="5648" width="5.85546875" style="1" customWidth="1"/>
    <col min="5649" max="5650" width="7.28515625" style="1" customWidth="1"/>
    <col min="5651" max="5651" width="7.42578125" style="1" customWidth="1"/>
    <col min="5652" max="5652" width="6.28515625" style="1" bestFit="1" customWidth="1"/>
    <col min="5653" max="5653" width="7.140625" style="1" bestFit="1" customWidth="1"/>
    <col min="5654" max="5655" width="5.5703125" style="1" bestFit="1" customWidth="1"/>
    <col min="5656" max="5657" width="6.28515625" style="1" customWidth="1"/>
    <col min="5658" max="5658" width="7.7109375" style="1" customWidth="1"/>
    <col min="5659" max="5890" width="9.140625" style="1"/>
    <col min="5891" max="5891" width="4.7109375" style="1" customWidth="1"/>
    <col min="5892" max="5892" width="16.28515625" style="1" customWidth="1"/>
    <col min="5893" max="5893" width="9.7109375" style="1" customWidth="1"/>
    <col min="5894" max="5895" width="5.5703125" style="1" bestFit="1" customWidth="1"/>
    <col min="5896" max="5896" width="6.5703125" style="1" bestFit="1" customWidth="1"/>
    <col min="5897" max="5897" width="6.85546875" style="1" bestFit="1" customWidth="1"/>
    <col min="5898" max="5898" width="7.140625" style="1" bestFit="1" customWidth="1"/>
    <col min="5899" max="5899" width="7" style="1" bestFit="1" customWidth="1"/>
    <col min="5900" max="5900" width="9" style="1" bestFit="1" customWidth="1"/>
    <col min="5901" max="5901" width="8.85546875" style="1" bestFit="1" customWidth="1"/>
    <col min="5902" max="5902" width="8" style="1" bestFit="1" customWidth="1"/>
    <col min="5903" max="5904" width="5.85546875" style="1" customWidth="1"/>
    <col min="5905" max="5906" width="7.28515625" style="1" customWidth="1"/>
    <col min="5907" max="5907" width="7.42578125" style="1" customWidth="1"/>
    <col min="5908" max="5908" width="6.28515625" style="1" bestFit="1" customWidth="1"/>
    <col min="5909" max="5909" width="7.140625" style="1" bestFit="1" customWidth="1"/>
    <col min="5910" max="5911" width="5.5703125" style="1" bestFit="1" customWidth="1"/>
    <col min="5912" max="5913" width="6.28515625" style="1" customWidth="1"/>
    <col min="5914" max="5914" width="7.7109375" style="1" customWidth="1"/>
    <col min="5915" max="6146" width="9.140625" style="1"/>
    <col min="6147" max="6147" width="4.7109375" style="1" customWidth="1"/>
    <col min="6148" max="6148" width="16.28515625" style="1" customWidth="1"/>
    <col min="6149" max="6149" width="9.7109375" style="1" customWidth="1"/>
    <col min="6150" max="6151" width="5.5703125" style="1" bestFit="1" customWidth="1"/>
    <col min="6152" max="6152" width="6.5703125" style="1" bestFit="1" customWidth="1"/>
    <col min="6153" max="6153" width="6.85546875" style="1" bestFit="1" customWidth="1"/>
    <col min="6154" max="6154" width="7.140625" style="1" bestFit="1" customWidth="1"/>
    <col min="6155" max="6155" width="7" style="1" bestFit="1" customWidth="1"/>
    <col min="6156" max="6156" width="9" style="1" bestFit="1" customWidth="1"/>
    <col min="6157" max="6157" width="8.85546875" style="1" bestFit="1" customWidth="1"/>
    <col min="6158" max="6158" width="8" style="1" bestFit="1" customWidth="1"/>
    <col min="6159" max="6160" width="5.85546875" style="1" customWidth="1"/>
    <col min="6161" max="6162" width="7.28515625" style="1" customWidth="1"/>
    <col min="6163" max="6163" width="7.42578125" style="1" customWidth="1"/>
    <col min="6164" max="6164" width="6.28515625" style="1" bestFit="1" customWidth="1"/>
    <col min="6165" max="6165" width="7.140625" style="1" bestFit="1" customWidth="1"/>
    <col min="6166" max="6167" width="5.5703125" style="1" bestFit="1" customWidth="1"/>
    <col min="6168" max="6169" width="6.28515625" style="1" customWidth="1"/>
    <col min="6170" max="6170" width="7.7109375" style="1" customWidth="1"/>
    <col min="6171" max="6402" width="9.140625" style="1"/>
    <col min="6403" max="6403" width="4.7109375" style="1" customWidth="1"/>
    <col min="6404" max="6404" width="16.28515625" style="1" customWidth="1"/>
    <col min="6405" max="6405" width="9.7109375" style="1" customWidth="1"/>
    <col min="6406" max="6407" width="5.5703125" style="1" bestFit="1" customWidth="1"/>
    <col min="6408" max="6408" width="6.5703125" style="1" bestFit="1" customWidth="1"/>
    <col min="6409" max="6409" width="6.85546875" style="1" bestFit="1" customWidth="1"/>
    <col min="6410" max="6410" width="7.140625" style="1" bestFit="1" customWidth="1"/>
    <col min="6411" max="6411" width="7" style="1" bestFit="1" customWidth="1"/>
    <col min="6412" max="6412" width="9" style="1" bestFit="1" customWidth="1"/>
    <col min="6413" max="6413" width="8.85546875" style="1" bestFit="1" customWidth="1"/>
    <col min="6414" max="6414" width="8" style="1" bestFit="1" customWidth="1"/>
    <col min="6415" max="6416" width="5.85546875" style="1" customWidth="1"/>
    <col min="6417" max="6418" width="7.28515625" style="1" customWidth="1"/>
    <col min="6419" max="6419" width="7.42578125" style="1" customWidth="1"/>
    <col min="6420" max="6420" width="6.28515625" style="1" bestFit="1" customWidth="1"/>
    <col min="6421" max="6421" width="7.140625" style="1" bestFit="1" customWidth="1"/>
    <col min="6422" max="6423" width="5.5703125" style="1" bestFit="1" customWidth="1"/>
    <col min="6424" max="6425" width="6.28515625" style="1" customWidth="1"/>
    <col min="6426" max="6426" width="7.7109375" style="1" customWidth="1"/>
    <col min="6427" max="6658" width="9.140625" style="1"/>
    <col min="6659" max="6659" width="4.7109375" style="1" customWidth="1"/>
    <col min="6660" max="6660" width="16.28515625" style="1" customWidth="1"/>
    <col min="6661" max="6661" width="9.7109375" style="1" customWidth="1"/>
    <col min="6662" max="6663" width="5.5703125" style="1" bestFit="1" customWidth="1"/>
    <col min="6664" max="6664" width="6.5703125" style="1" bestFit="1" customWidth="1"/>
    <col min="6665" max="6665" width="6.85546875" style="1" bestFit="1" customWidth="1"/>
    <col min="6666" max="6666" width="7.140625" style="1" bestFit="1" customWidth="1"/>
    <col min="6667" max="6667" width="7" style="1" bestFit="1" customWidth="1"/>
    <col min="6668" max="6668" width="9" style="1" bestFit="1" customWidth="1"/>
    <col min="6669" max="6669" width="8.85546875" style="1" bestFit="1" customWidth="1"/>
    <col min="6670" max="6670" width="8" style="1" bestFit="1" customWidth="1"/>
    <col min="6671" max="6672" width="5.85546875" style="1" customWidth="1"/>
    <col min="6673" max="6674" width="7.28515625" style="1" customWidth="1"/>
    <col min="6675" max="6675" width="7.42578125" style="1" customWidth="1"/>
    <col min="6676" max="6676" width="6.28515625" style="1" bestFit="1" customWidth="1"/>
    <col min="6677" max="6677" width="7.140625" style="1" bestFit="1" customWidth="1"/>
    <col min="6678" max="6679" width="5.5703125" style="1" bestFit="1" customWidth="1"/>
    <col min="6680" max="6681" width="6.28515625" style="1" customWidth="1"/>
    <col min="6682" max="6682" width="7.7109375" style="1" customWidth="1"/>
    <col min="6683" max="6914" width="9.140625" style="1"/>
    <col min="6915" max="6915" width="4.7109375" style="1" customWidth="1"/>
    <col min="6916" max="6916" width="16.28515625" style="1" customWidth="1"/>
    <col min="6917" max="6917" width="9.7109375" style="1" customWidth="1"/>
    <col min="6918" max="6919" width="5.5703125" style="1" bestFit="1" customWidth="1"/>
    <col min="6920" max="6920" width="6.5703125" style="1" bestFit="1" customWidth="1"/>
    <col min="6921" max="6921" width="6.85546875" style="1" bestFit="1" customWidth="1"/>
    <col min="6922" max="6922" width="7.140625" style="1" bestFit="1" customWidth="1"/>
    <col min="6923" max="6923" width="7" style="1" bestFit="1" customWidth="1"/>
    <col min="6924" max="6924" width="9" style="1" bestFit="1" customWidth="1"/>
    <col min="6925" max="6925" width="8.85546875" style="1" bestFit="1" customWidth="1"/>
    <col min="6926" max="6926" width="8" style="1" bestFit="1" customWidth="1"/>
    <col min="6927" max="6928" width="5.85546875" style="1" customWidth="1"/>
    <col min="6929" max="6930" width="7.28515625" style="1" customWidth="1"/>
    <col min="6931" max="6931" width="7.42578125" style="1" customWidth="1"/>
    <col min="6932" max="6932" width="6.28515625" style="1" bestFit="1" customWidth="1"/>
    <col min="6933" max="6933" width="7.140625" style="1" bestFit="1" customWidth="1"/>
    <col min="6934" max="6935" width="5.5703125" style="1" bestFit="1" customWidth="1"/>
    <col min="6936" max="6937" width="6.28515625" style="1" customWidth="1"/>
    <col min="6938" max="6938" width="7.7109375" style="1" customWidth="1"/>
    <col min="6939" max="7170" width="9.140625" style="1"/>
    <col min="7171" max="7171" width="4.7109375" style="1" customWidth="1"/>
    <col min="7172" max="7172" width="16.28515625" style="1" customWidth="1"/>
    <col min="7173" max="7173" width="9.7109375" style="1" customWidth="1"/>
    <col min="7174" max="7175" width="5.5703125" style="1" bestFit="1" customWidth="1"/>
    <col min="7176" max="7176" width="6.5703125" style="1" bestFit="1" customWidth="1"/>
    <col min="7177" max="7177" width="6.85546875" style="1" bestFit="1" customWidth="1"/>
    <col min="7178" max="7178" width="7.140625" style="1" bestFit="1" customWidth="1"/>
    <col min="7179" max="7179" width="7" style="1" bestFit="1" customWidth="1"/>
    <col min="7180" max="7180" width="9" style="1" bestFit="1" customWidth="1"/>
    <col min="7181" max="7181" width="8.85546875" style="1" bestFit="1" customWidth="1"/>
    <col min="7182" max="7182" width="8" style="1" bestFit="1" customWidth="1"/>
    <col min="7183" max="7184" width="5.85546875" style="1" customWidth="1"/>
    <col min="7185" max="7186" width="7.28515625" style="1" customWidth="1"/>
    <col min="7187" max="7187" width="7.42578125" style="1" customWidth="1"/>
    <col min="7188" max="7188" width="6.28515625" style="1" bestFit="1" customWidth="1"/>
    <col min="7189" max="7189" width="7.140625" style="1" bestFit="1" customWidth="1"/>
    <col min="7190" max="7191" width="5.5703125" style="1" bestFit="1" customWidth="1"/>
    <col min="7192" max="7193" width="6.28515625" style="1" customWidth="1"/>
    <col min="7194" max="7194" width="7.7109375" style="1" customWidth="1"/>
    <col min="7195" max="7426" width="9.140625" style="1"/>
    <col min="7427" max="7427" width="4.7109375" style="1" customWidth="1"/>
    <col min="7428" max="7428" width="16.28515625" style="1" customWidth="1"/>
    <col min="7429" max="7429" width="9.7109375" style="1" customWidth="1"/>
    <col min="7430" max="7431" width="5.5703125" style="1" bestFit="1" customWidth="1"/>
    <col min="7432" max="7432" width="6.5703125" style="1" bestFit="1" customWidth="1"/>
    <col min="7433" max="7433" width="6.85546875" style="1" bestFit="1" customWidth="1"/>
    <col min="7434" max="7434" width="7.140625" style="1" bestFit="1" customWidth="1"/>
    <col min="7435" max="7435" width="7" style="1" bestFit="1" customWidth="1"/>
    <col min="7436" max="7436" width="9" style="1" bestFit="1" customWidth="1"/>
    <col min="7437" max="7437" width="8.85546875" style="1" bestFit="1" customWidth="1"/>
    <col min="7438" max="7438" width="8" style="1" bestFit="1" customWidth="1"/>
    <col min="7439" max="7440" width="5.85546875" style="1" customWidth="1"/>
    <col min="7441" max="7442" width="7.28515625" style="1" customWidth="1"/>
    <col min="7443" max="7443" width="7.42578125" style="1" customWidth="1"/>
    <col min="7444" max="7444" width="6.28515625" style="1" bestFit="1" customWidth="1"/>
    <col min="7445" max="7445" width="7.140625" style="1" bestFit="1" customWidth="1"/>
    <col min="7446" max="7447" width="5.5703125" style="1" bestFit="1" customWidth="1"/>
    <col min="7448" max="7449" width="6.28515625" style="1" customWidth="1"/>
    <col min="7450" max="7450" width="7.7109375" style="1" customWidth="1"/>
    <col min="7451" max="7682" width="9.140625" style="1"/>
    <col min="7683" max="7683" width="4.7109375" style="1" customWidth="1"/>
    <col min="7684" max="7684" width="16.28515625" style="1" customWidth="1"/>
    <col min="7685" max="7685" width="9.7109375" style="1" customWidth="1"/>
    <col min="7686" max="7687" width="5.5703125" style="1" bestFit="1" customWidth="1"/>
    <col min="7688" max="7688" width="6.5703125" style="1" bestFit="1" customWidth="1"/>
    <col min="7689" max="7689" width="6.85546875" style="1" bestFit="1" customWidth="1"/>
    <col min="7690" max="7690" width="7.140625" style="1" bestFit="1" customWidth="1"/>
    <col min="7691" max="7691" width="7" style="1" bestFit="1" customWidth="1"/>
    <col min="7692" max="7692" width="9" style="1" bestFit="1" customWidth="1"/>
    <col min="7693" max="7693" width="8.85546875" style="1" bestFit="1" customWidth="1"/>
    <col min="7694" max="7694" width="8" style="1" bestFit="1" customWidth="1"/>
    <col min="7695" max="7696" width="5.85546875" style="1" customWidth="1"/>
    <col min="7697" max="7698" width="7.28515625" style="1" customWidth="1"/>
    <col min="7699" max="7699" width="7.42578125" style="1" customWidth="1"/>
    <col min="7700" max="7700" width="6.28515625" style="1" bestFit="1" customWidth="1"/>
    <col min="7701" max="7701" width="7.140625" style="1" bestFit="1" customWidth="1"/>
    <col min="7702" max="7703" width="5.5703125" style="1" bestFit="1" customWidth="1"/>
    <col min="7704" max="7705" width="6.28515625" style="1" customWidth="1"/>
    <col min="7706" max="7706" width="7.7109375" style="1" customWidth="1"/>
    <col min="7707" max="7938" width="9.140625" style="1"/>
    <col min="7939" max="7939" width="4.7109375" style="1" customWidth="1"/>
    <col min="7940" max="7940" width="16.28515625" style="1" customWidth="1"/>
    <col min="7941" max="7941" width="9.7109375" style="1" customWidth="1"/>
    <col min="7942" max="7943" width="5.5703125" style="1" bestFit="1" customWidth="1"/>
    <col min="7944" max="7944" width="6.5703125" style="1" bestFit="1" customWidth="1"/>
    <col min="7945" max="7945" width="6.85546875" style="1" bestFit="1" customWidth="1"/>
    <col min="7946" max="7946" width="7.140625" style="1" bestFit="1" customWidth="1"/>
    <col min="7947" max="7947" width="7" style="1" bestFit="1" customWidth="1"/>
    <col min="7948" max="7948" width="9" style="1" bestFit="1" customWidth="1"/>
    <col min="7949" max="7949" width="8.85546875" style="1" bestFit="1" customWidth="1"/>
    <col min="7950" max="7950" width="8" style="1" bestFit="1" customWidth="1"/>
    <col min="7951" max="7952" width="5.85546875" style="1" customWidth="1"/>
    <col min="7953" max="7954" width="7.28515625" style="1" customWidth="1"/>
    <col min="7955" max="7955" width="7.42578125" style="1" customWidth="1"/>
    <col min="7956" max="7956" width="6.28515625" style="1" bestFit="1" customWidth="1"/>
    <col min="7957" max="7957" width="7.140625" style="1" bestFit="1" customWidth="1"/>
    <col min="7958" max="7959" width="5.5703125" style="1" bestFit="1" customWidth="1"/>
    <col min="7960" max="7961" width="6.28515625" style="1" customWidth="1"/>
    <col min="7962" max="7962" width="7.7109375" style="1" customWidth="1"/>
    <col min="7963" max="8194" width="9.140625" style="1"/>
    <col min="8195" max="8195" width="4.7109375" style="1" customWidth="1"/>
    <col min="8196" max="8196" width="16.28515625" style="1" customWidth="1"/>
    <col min="8197" max="8197" width="9.7109375" style="1" customWidth="1"/>
    <col min="8198" max="8199" width="5.5703125" style="1" bestFit="1" customWidth="1"/>
    <col min="8200" max="8200" width="6.5703125" style="1" bestFit="1" customWidth="1"/>
    <col min="8201" max="8201" width="6.85546875" style="1" bestFit="1" customWidth="1"/>
    <col min="8202" max="8202" width="7.140625" style="1" bestFit="1" customWidth="1"/>
    <col min="8203" max="8203" width="7" style="1" bestFit="1" customWidth="1"/>
    <col min="8204" max="8204" width="9" style="1" bestFit="1" customWidth="1"/>
    <col min="8205" max="8205" width="8.85546875" style="1" bestFit="1" customWidth="1"/>
    <col min="8206" max="8206" width="8" style="1" bestFit="1" customWidth="1"/>
    <col min="8207" max="8208" width="5.85546875" style="1" customWidth="1"/>
    <col min="8209" max="8210" width="7.28515625" style="1" customWidth="1"/>
    <col min="8211" max="8211" width="7.42578125" style="1" customWidth="1"/>
    <col min="8212" max="8212" width="6.28515625" style="1" bestFit="1" customWidth="1"/>
    <col min="8213" max="8213" width="7.140625" style="1" bestFit="1" customWidth="1"/>
    <col min="8214" max="8215" width="5.5703125" style="1" bestFit="1" customWidth="1"/>
    <col min="8216" max="8217" width="6.28515625" style="1" customWidth="1"/>
    <col min="8218" max="8218" width="7.7109375" style="1" customWidth="1"/>
    <col min="8219" max="8450" width="9.140625" style="1"/>
    <col min="8451" max="8451" width="4.7109375" style="1" customWidth="1"/>
    <col min="8452" max="8452" width="16.28515625" style="1" customWidth="1"/>
    <col min="8453" max="8453" width="9.7109375" style="1" customWidth="1"/>
    <col min="8454" max="8455" width="5.5703125" style="1" bestFit="1" customWidth="1"/>
    <col min="8456" max="8456" width="6.5703125" style="1" bestFit="1" customWidth="1"/>
    <col min="8457" max="8457" width="6.85546875" style="1" bestFit="1" customWidth="1"/>
    <col min="8458" max="8458" width="7.140625" style="1" bestFit="1" customWidth="1"/>
    <col min="8459" max="8459" width="7" style="1" bestFit="1" customWidth="1"/>
    <col min="8460" max="8460" width="9" style="1" bestFit="1" customWidth="1"/>
    <col min="8461" max="8461" width="8.85546875" style="1" bestFit="1" customWidth="1"/>
    <col min="8462" max="8462" width="8" style="1" bestFit="1" customWidth="1"/>
    <col min="8463" max="8464" width="5.85546875" style="1" customWidth="1"/>
    <col min="8465" max="8466" width="7.28515625" style="1" customWidth="1"/>
    <col min="8467" max="8467" width="7.42578125" style="1" customWidth="1"/>
    <col min="8468" max="8468" width="6.28515625" style="1" bestFit="1" customWidth="1"/>
    <col min="8469" max="8469" width="7.140625" style="1" bestFit="1" customWidth="1"/>
    <col min="8470" max="8471" width="5.5703125" style="1" bestFit="1" customWidth="1"/>
    <col min="8472" max="8473" width="6.28515625" style="1" customWidth="1"/>
    <col min="8474" max="8474" width="7.7109375" style="1" customWidth="1"/>
    <col min="8475" max="8706" width="9.140625" style="1"/>
    <col min="8707" max="8707" width="4.7109375" style="1" customWidth="1"/>
    <col min="8708" max="8708" width="16.28515625" style="1" customWidth="1"/>
    <col min="8709" max="8709" width="9.7109375" style="1" customWidth="1"/>
    <col min="8710" max="8711" width="5.5703125" style="1" bestFit="1" customWidth="1"/>
    <col min="8712" max="8712" width="6.5703125" style="1" bestFit="1" customWidth="1"/>
    <col min="8713" max="8713" width="6.85546875" style="1" bestFit="1" customWidth="1"/>
    <col min="8714" max="8714" width="7.140625" style="1" bestFit="1" customWidth="1"/>
    <col min="8715" max="8715" width="7" style="1" bestFit="1" customWidth="1"/>
    <col min="8716" max="8716" width="9" style="1" bestFit="1" customWidth="1"/>
    <col min="8717" max="8717" width="8.85546875" style="1" bestFit="1" customWidth="1"/>
    <col min="8718" max="8718" width="8" style="1" bestFit="1" customWidth="1"/>
    <col min="8719" max="8720" width="5.85546875" style="1" customWidth="1"/>
    <col min="8721" max="8722" width="7.28515625" style="1" customWidth="1"/>
    <col min="8723" max="8723" width="7.42578125" style="1" customWidth="1"/>
    <col min="8724" max="8724" width="6.28515625" style="1" bestFit="1" customWidth="1"/>
    <col min="8725" max="8725" width="7.140625" style="1" bestFit="1" customWidth="1"/>
    <col min="8726" max="8727" width="5.5703125" style="1" bestFit="1" customWidth="1"/>
    <col min="8728" max="8729" width="6.28515625" style="1" customWidth="1"/>
    <col min="8730" max="8730" width="7.7109375" style="1" customWidth="1"/>
    <col min="8731" max="8962" width="9.140625" style="1"/>
    <col min="8963" max="8963" width="4.7109375" style="1" customWidth="1"/>
    <col min="8964" max="8964" width="16.28515625" style="1" customWidth="1"/>
    <col min="8965" max="8965" width="9.7109375" style="1" customWidth="1"/>
    <col min="8966" max="8967" width="5.5703125" style="1" bestFit="1" customWidth="1"/>
    <col min="8968" max="8968" width="6.5703125" style="1" bestFit="1" customWidth="1"/>
    <col min="8969" max="8969" width="6.85546875" style="1" bestFit="1" customWidth="1"/>
    <col min="8970" max="8970" width="7.140625" style="1" bestFit="1" customWidth="1"/>
    <col min="8971" max="8971" width="7" style="1" bestFit="1" customWidth="1"/>
    <col min="8972" max="8972" width="9" style="1" bestFit="1" customWidth="1"/>
    <col min="8973" max="8973" width="8.85546875" style="1" bestFit="1" customWidth="1"/>
    <col min="8974" max="8974" width="8" style="1" bestFit="1" customWidth="1"/>
    <col min="8975" max="8976" width="5.85546875" style="1" customWidth="1"/>
    <col min="8977" max="8978" width="7.28515625" style="1" customWidth="1"/>
    <col min="8979" max="8979" width="7.42578125" style="1" customWidth="1"/>
    <col min="8980" max="8980" width="6.28515625" style="1" bestFit="1" customWidth="1"/>
    <col min="8981" max="8981" width="7.140625" style="1" bestFit="1" customWidth="1"/>
    <col min="8982" max="8983" width="5.5703125" style="1" bestFit="1" customWidth="1"/>
    <col min="8984" max="8985" width="6.28515625" style="1" customWidth="1"/>
    <col min="8986" max="8986" width="7.7109375" style="1" customWidth="1"/>
    <col min="8987" max="9218" width="9.140625" style="1"/>
    <col min="9219" max="9219" width="4.7109375" style="1" customWidth="1"/>
    <col min="9220" max="9220" width="16.28515625" style="1" customWidth="1"/>
    <col min="9221" max="9221" width="9.7109375" style="1" customWidth="1"/>
    <col min="9222" max="9223" width="5.5703125" style="1" bestFit="1" customWidth="1"/>
    <col min="9224" max="9224" width="6.5703125" style="1" bestFit="1" customWidth="1"/>
    <col min="9225" max="9225" width="6.85546875" style="1" bestFit="1" customWidth="1"/>
    <col min="9226" max="9226" width="7.140625" style="1" bestFit="1" customWidth="1"/>
    <col min="9227" max="9227" width="7" style="1" bestFit="1" customWidth="1"/>
    <col min="9228" max="9228" width="9" style="1" bestFit="1" customWidth="1"/>
    <col min="9229" max="9229" width="8.85546875" style="1" bestFit="1" customWidth="1"/>
    <col min="9230" max="9230" width="8" style="1" bestFit="1" customWidth="1"/>
    <col min="9231" max="9232" width="5.85546875" style="1" customWidth="1"/>
    <col min="9233" max="9234" width="7.28515625" style="1" customWidth="1"/>
    <col min="9235" max="9235" width="7.42578125" style="1" customWidth="1"/>
    <col min="9236" max="9236" width="6.28515625" style="1" bestFit="1" customWidth="1"/>
    <col min="9237" max="9237" width="7.140625" style="1" bestFit="1" customWidth="1"/>
    <col min="9238" max="9239" width="5.5703125" style="1" bestFit="1" customWidth="1"/>
    <col min="9240" max="9241" width="6.28515625" style="1" customWidth="1"/>
    <col min="9242" max="9242" width="7.7109375" style="1" customWidth="1"/>
    <col min="9243" max="9474" width="9.140625" style="1"/>
    <col min="9475" max="9475" width="4.7109375" style="1" customWidth="1"/>
    <col min="9476" max="9476" width="16.28515625" style="1" customWidth="1"/>
    <col min="9477" max="9477" width="9.7109375" style="1" customWidth="1"/>
    <col min="9478" max="9479" width="5.5703125" style="1" bestFit="1" customWidth="1"/>
    <col min="9480" max="9480" width="6.5703125" style="1" bestFit="1" customWidth="1"/>
    <col min="9481" max="9481" width="6.85546875" style="1" bestFit="1" customWidth="1"/>
    <col min="9482" max="9482" width="7.140625" style="1" bestFit="1" customWidth="1"/>
    <col min="9483" max="9483" width="7" style="1" bestFit="1" customWidth="1"/>
    <col min="9484" max="9484" width="9" style="1" bestFit="1" customWidth="1"/>
    <col min="9485" max="9485" width="8.85546875" style="1" bestFit="1" customWidth="1"/>
    <col min="9486" max="9486" width="8" style="1" bestFit="1" customWidth="1"/>
    <col min="9487" max="9488" width="5.85546875" style="1" customWidth="1"/>
    <col min="9489" max="9490" width="7.28515625" style="1" customWidth="1"/>
    <col min="9491" max="9491" width="7.42578125" style="1" customWidth="1"/>
    <col min="9492" max="9492" width="6.28515625" style="1" bestFit="1" customWidth="1"/>
    <col min="9493" max="9493" width="7.140625" style="1" bestFit="1" customWidth="1"/>
    <col min="9494" max="9495" width="5.5703125" style="1" bestFit="1" customWidth="1"/>
    <col min="9496" max="9497" width="6.28515625" style="1" customWidth="1"/>
    <col min="9498" max="9498" width="7.7109375" style="1" customWidth="1"/>
    <col min="9499" max="9730" width="9.140625" style="1"/>
    <col min="9731" max="9731" width="4.7109375" style="1" customWidth="1"/>
    <col min="9732" max="9732" width="16.28515625" style="1" customWidth="1"/>
    <col min="9733" max="9733" width="9.7109375" style="1" customWidth="1"/>
    <col min="9734" max="9735" width="5.5703125" style="1" bestFit="1" customWidth="1"/>
    <col min="9736" max="9736" width="6.5703125" style="1" bestFit="1" customWidth="1"/>
    <col min="9737" max="9737" width="6.85546875" style="1" bestFit="1" customWidth="1"/>
    <col min="9738" max="9738" width="7.140625" style="1" bestFit="1" customWidth="1"/>
    <col min="9739" max="9739" width="7" style="1" bestFit="1" customWidth="1"/>
    <col min="9740" max="9740" width="9" style="1" bestFit="1" customWidth="1"/>
    <col min="9741" max="9741" width="8.85546875" style="1" bestFit="1" customWidth="1"/>
    <col min="9742" max="9742" width="8" style="1" bestFit="1" customWidth="1"/>
    <col min="9743" max="9744" width="5.85546875" style="1" customWidth="1"/>
    <col min="9745" max="9746" width="7.28515625" style="1" customWidth="1"/>
    <col min="9747" max="9747" width="7.42578125" style="1" customWidth="1"/>
    <col min="9748" max="9748" width="6.28515625" style="1" bestFit="1" customWidth="1"/>
    <col min="9749" max="9749" width="7.140625" style="1" bestFit="1" customWidth="1"/>
    <col min="9750" max="9751" width="5.5703125" style="1" bestFit="1" customWidth="1"/>
    <col min="9752" max="9753" width="6.28515625" style="1" customWidth="1"/>
    <col min="9754" max="9754" width="7.7109375" style="1" customWidth="1"/>
    <col min="9755" max="9986" width="9.140625" style="1"/>
    <col min="9987" max="9987" width="4.7109375" style="1" customWidth="1"/>
    <col min="9988" max="9988" width="16.28515625" style="1" customWidth="1"/>
    <col min="9989" max="9989" width="9.7109375" style="1" customWidth="1"/>
    <col min="9990" max="9991" width="5.5703125" style="1" bestFit="1" customWidth="1"/>
    <col min="9992" max="9992" width="6.5703125" style="1" bestFit="1" customWidth="1"/>
    <col min="9993" max="9993" width="6.85546875" style="1" bestFit="1" customWidth="1"/>
    <col min="9994" max="9994" width="7.140625" style="1" bestFit="1" customWidth="1"/>
    <col min="9995" max="9995" width="7" style="1" bestFit="1" customWidth="1"/>
    <col min="9996" max="9996" width="9" style="1" bestFit="1" customWidth="1"/>
    <col min="9997" max="9997" width="8.85546875" style="1" bestFit="1" customWidth="1"/>
    <col min="9998" max="9998" width="8" style="1" bestFit="1" customWidth="1"/>
    <col min="9999" max="10000" width="5.85546875" style="1" customWidth="1"/>
    <col min="10001" max="10002" width="7.28515625" style="1" customWidth="1"/>
    <col min="10003" max="10003" width="7.42578125" style="1" customWidth="1"/>
    <col min="10004" max="10004" width="6.28515625" style="1" bestFit="1" customWidth="1"/>
    <col min="10005" max="10005" width="7.140625" style="1" bestFit="1" customWidth="1"/>
    <col min="10006" max="10007" width="5.5703125" style="1" bestFit="1" customWidth="1"/>
    <col min="10008" max="10009" width="6.28515625" style="1" customWidth="1"/>
    <col min="10010" max="10010" width="7.7109375" style="1" customWidth="1"/>
    <col min="10011" max="10242" width="9.140625" style="1"/>
    <col min="10243" max="10243" width="4.7109375" style="1" customWidth="1"/>
    <col min="10244" max="10244" width="16.28515625" style="1" customWidth="1"/>
    <col min="10245" max="10245" width="9.7109375" style="1" customWidth="1"/>
    <col min="10246" max="10247" width="5.5703125" style="1" bestFit="1" customWidth="1"/>
    <col min="10248" max="10248" width="6.5703125" style="1" bestFit="1" customWidth="1"/>
    <col min="10249" max="10249" width="6.85546875" style="1" bestFit="1" customWidth="1"/>
    <col min="10250" max="10250" width="7.140625" style="1" bestFit="1" customWidth="1"/>
    <col min="10251" max="10251" width="7" style="1" bestFit="1" customWidth="1"/>
    <col min="10252" max="10252" width="9" style="1" bestFit="1" customWidth="1"/>
    <col min="10253" max="10253" width="8.85546875" style="1" bestFit="1" customWidth="1"/>
    <col min="10254" max="10254" width="8" style="1" bestFit="1" customWidth="1"/>
    <col min="10255" max="10256" width="5.85546875" style="1" customWidth="1"/>
    <col min="10257" max="10258" width="7.28515625" style="1" customWidth="1"/>
    <col min="10259" max="10259" width="7.42578125" style="1" customWidth="1"/>
    <col min="10260" max="10260" width="6.28515625" style="1" bestFit="1" customWidth="1"/>
    <col min="10261" max="10261" width="7.140625" style="1" bestFit="1" customWidth="1"/>
    <col min="10262" max="10263" width="5.5703125" style="1" bestFit="1" customWidth="1"/>
    <col min="10264" max="10265" width="6.28515625" style="1" customWidth="1"/>
    <col min="10266" max="10266" width="7.7109375" style="1" customWidth="1"/>
    <col min="10267" max="10498" width="9.140625" style="1"/>
    <col min="10499" max="10499" width="4.7109375" style="1" customWidth="1"/>
    <col min="10500" max="10500" width="16.28515625" style="1" customWidth="1"/>
    <col min="10501" max="10501" width="9.7109375" style="1" customWidth="1"/>
    <col min="10502" max="10503" width="5.5703125" style="1" bestFit="1" customWidth="1"/>
    <col min="10504" max="10504" width="6.5703125" style="1" bestFit="1" customWidth="1"/>
    <col min="10505" max="10505" width="6.85546875" style="1" bestFit="1" customWidth="1"/>
    <col min="10506" max="10506" width="7.140625" style="1" bestFit="1" customWidth="1"/>
    <col min="10507" max="10507" width="7" style="1" bestFit="1" customWidth="1"/>
    <col min="10508" max="10508" width="9" style="1" bestFit="1" customWidth="1"/>
    <col min="10509" max="10509" width="8.85546875" style="1" bestFit="1" customWidth="1"/>
    <col min="10510" max="10510" width="8" style="1" bestFit="1" customWidth="1"/>
    <col min="10511" max="10512" width="5.85546875" style="1" customWidth="1"/>
    <col min="10513" max="10514" width="7.28515625" style="1" customWidth="1"/>
    <col min="10515" max="10515" width="7.42578125" style="1" customWidth="1"/>
    <col min="10516" max="10516" width="6.28515625" style="1" bestFit="1" customWidth="1"/>
    <col min="10517" max="10517" width="7.140625" style="1" bestFit="1" customWidth="1"/>
    <col min="10518" max="10519" width="5.5703125" style="1" bestFit="1" customWidth="1"/>
    <col min="10520" max="10521" width="6.28515625" style="1" customWidth="1"/>
    <col min="10522" max="10522" width="7.7109375" style="1" customWidth="1"/>
    <col min="10523" max="10754" width="9.140625" style="1"/>
    <col min="10755" max="10755" width="4.7109375" style="1" customWidth="1"/>
    <col min="10756" max="10756" width="16.28515625" style="1" customWidth="1"/>
    <col min="10757" max="10757" width="9.7109375" style="1" customWidth="1"/>
    <col min="10758" max="10759" width="5.5703125" style="1" bestFit="1" customWidth="1"/>
    <col min="10760" max="10760" width="6.5703125" style="1" bestFit="1" customWidth="1"/>
    <col min="10761" max="10761" width="6.85546875" style="1" bestFit="1" customWidth="1"/>
    <col min="10762" max="10762" width="7.140625" style="1" bestFit="1" customWidth="1"/>
    <col min="10763" max="10763" width="7" style="1" bestFit="1" customWidth="1"/>
    <col min="10764" max="10764" width="9" style="1" bestFit="1" customWidth="1"/>
    <col min="10765" max="10765" width="8.85546875" style="1" bestFit="1" customWidth="1"/>
    <col min="10766" max="10766" width="8" style="1" bestFit="1" customWidth="1"/>
    <col min="10767" max="10768" width="5.85546875" style="1" customWidth="1"/>
    <col min="10769" max="10770" width="7.28515625" style="1" customWidth="1"/>
    <col min="10771" max="10771" width="7.42578125" style="1" customWidth="1"/>
    <col min="10772" max="10772" width="6.28515625" style="1" bestFit="1" customWidth="1"/>
    <col min="10773" max="10773" width="7.140625" style="1" bestFit="1" customWidth="1"/>
    <col min="10774" max="10775" width="5.5703125" style="1" bestFit="1" customWidth="1"/>
    <col min="10776" max="10777" width="6.28515625" style="1" customWidth="1"/>
    <col min="10778" max="10778" width="7.7109375" style="1" customWidth="1"/>
    <col min="10779" max="11010" width="9.140625" style="1"/>
    <col min="11011" max="11011" width="4.7109375" style="1" customWidth="1"/>
    <col min="11012" max="11012" width="16.28515625" style="1" customWidth="1"/>
    <col min="11013" max="11013" width="9.7109375" style="1" customWidth="1"/>
    <col min="11014" max="11015" width="5.5703125" style="1" bestFit="1" customWidth="1"/>
    <col min="11016" max="11016" width="6.5703125" style="1" bestFit="1" customWidth="1"/>
    <col min="11017" max="11017" width="6.85546875" style="1" bestFit="1" customWidth="1"/>
    <col min="11018" max="11018" width="7.140625" style="1" bestFit="1" customWidth="1"/>
    <col min="11019" max="11019" width="7" style="1" bestFit="1" customWidth="1"/>
    <col min="11020" max="11020" width="9" style="1" bestFit="1" customWidth="1"/>
    <col min="11021" max="11021" width="8.85546875" style="1" bestFit="1" customWidth="1"/>
    <col min="11022" max="11022" width="8" style="1" bestFit="1" customWidth="1"/>
    <col min="11023" max="11024" width="5.85546875" style="1" customWidth="1"/>
    <col min="11025" max="11026" width="7.28515625" style="1" customWidth="1"/>
    <col min="11027" max="11027" width="7.42578125" style="1" customWidth="1"/>
    <col min="11028" max="11028" width="6.28515625" style="1" bestFit="1" customWidth="1"/>
    <col min="11029" max="11029" width="7.140625" style="1" bestFit="1" customWidth="1"/>
    <col min="11030" max="11031" width="5.5703125" style="1" bestFit="1" customWidth="1"/>
    <col min="11032" max="11033" width="6.28515625" style="1" customWidth="1"/>
    <col min="11034" max="11034" width="7.7109375" style="1" customWidth="1"/>
    <col min="11035" max="11266" width="9.140625" style="1"/>
    <col min="11267" max="11267" width="4.7109375" style="1" customWidth="1"/>
    <col min="11268" max="11268" width="16.28515625" style="1" customWidth="1"/>
    <col min="11269" max="11269" width="9.7109375" style="1" customWidth="1"/>
    <col min="11270" max="11271" width="5.5703125" style="1" bestFit="1" customWidth="1"/>
    <col min="11272" max="11272" width="6.5703125" style="1" bestFit="1" customWidth="1"/>
    <col min="11273" max="11273" width="6.85546875" style="1" bestFit="1" customWidth="1"/>
    <col min="11274" max="11274" width="7.140625" style="1" bestFit="1" customWidth="1"/>
    <col min="11275" max="11275" width="7" style="1" bestFit="1" customWidth="1"/>
    <col min="11276" max="11276" width="9" style="1" bestFit="1" customWidth="1"/>
    <col min="11277" max="11277" width="8.85546875" style="1" bestFit="1" customWidth="1"/>
    <col min="11278" max="11278" width="8" style="1" bestFit="1" customWidth="1"/>
    <col min="11279" max="11280" width="5.85546875" style="1" customWidth="1"/>
    <col min="11281" max="11282" width="7.28515625" style="1" customWidth="1"/>
    <col min="11283" max="11283" width="7.42578125" style="1" customWidth="1"/>
    <col min="11284" max="11284" width="6.28515625" style="1" bestFit="1" customWidth="1"/>
    <col min="11285" max="11285" width="7.140625" style="1" bestFit="1" customWidth="1"/>
    <col min="11286" max="11287" width="5.5703125" style="1" bestFit="1" customWidth="1"/>
    <col min="11288" max="11289" width="6.28515625" style="1" customWidth="1"/>
    <col min="11290" max="11290" width="7.7109375" style="1" customWidth="1"/>
    <col min="11291" max="11522" width="9.140625" style="1"/>
    <col min="11523" max="11523" width="4.7109375" style="1" customWidth="1"/>
    <col min="11524" max="11524" width="16.28515625" style="1" customWidth="1"/>
    <col min="11525" max="11525" width="9.7109375" style="1" customWidth="1"/>
    <col min="11526" max="11527" width="5.5703125" style="1" bestFit="1" customWidth="1"/>
    <col min="11528" max="11528" width="6.5703125" style="1" bestFit="1" customWidth="1"/>
    <col min="11529" max="11529" width="6.85546875" style="1" bestFit="1" customWidth="1"/>
    <col min="11530" max="11530" width="7.140625" style="1" bestFit="1" customWidth="1"/>
    <col min="11531" max="11531" width="7" style="1" bestFit="1" customWidth="1"/>
    <col min="11532" max="11532" width="9" style="1" bestFit="1" customWidth="1"/>
    <col min="11533" max="11533" width="8.85546875" style="1" bestFit="1" customWidth="1"/>
    <col min="11534" max="11534" width="8" style="1" bestFit="1" customWidth="1"/>
    <col min="11535" max="11536" width="5.85546875" style="1" customWidth="1"/>
    <col min="11537" max="11538" width="7.28515625" style="1" customWidth="1"/>
    <col min="11539" max="11539" width="7.42578125" style="1" customWidth="1"/>
    <col min="11540" max="11540" width="6.28515625" style="1" bestFit="1" customWidth="1"/>
    <col min="11541" max="11541" width="7.140625" style="1" bestFit="1" customWidth="1"/>
    <col min="11542" max="11543" width="5.5703125" style="1" bestFit="1" customWidth="1"/>
    <col min="11544" max="11545" width="6.28515625" style="1" customWidth="1"/>
    <col min="11546" max="11546" width="7.7109375" style="1" customWidth="1"/>
    <col min="11547" max="11778" width="9.140625" style="1"/>
    <col min="11779" max="11779" width="4.7109375" style="1" customWidth="1"/>
    <col min="11780" max="11780" width="16.28515625" style="1" customWidth="1"/>
    <col min="11781" max="11781" width="9.7109375" style="1" customWidth="1"/>
    <col min="11782" max="11783" width="5.5703125" style="1" bestFit="1" customWidth="1"/>
    <col min="11784" max="11784" width="6.5703125" style="1" bestFit="1" customWidth="1"/>
    <col min="11785" max="11785" width="6.85546875" style="1" bestFit="1" customWidth="1"/>
    <col min="11786" max="11786" width="7.140625" style="1" bestFit="1" customWidth="1"/>
    <col min="11787" max="11787" width="7" style="1" bestFit="1" customWidth="1"/>
    <col min="11788" max="11788" width="9" style="1" bestFit="1" customWidth="1"/>
    <col min="11789" max="11789" width="8.85546875" style="1" bestFit="1" customWidth="1"/>
    <col min="11790" max="11790" width="8" style="1" bestFit="1" customWidth="1"/>
    <col min="11791" max="11792" width="5.85546875" style="1" customWidth="1"/>
    <col min="11793" max="11794" width="7.28515625" style="1" customWidth="1"/>
    <col min="11795" max="11795" width="7.42578125" style="1" customWidth="1"/>
    <col min="11796" max="11796" width="6.28515625" style="1" bestFit="1" customWidth="1"/>
    <col min="11797" max="11797" width="7.140625" style="1" bestFit="1" customWidth="1"/>
    <col min="11798" max="11799" width="5.5703125" style="1" bestFit="1" customWidth="1"/>
    <col min="11800" max="11801" width="6.28515625" style="1" customWidth="1"/>
    <col min="11802" max="11802" width="7.7109375" style="1" customWidth="1"/>
    <col min="11803" max="12034" width="9.140625" style="1"/>
    <col min="12035" max="12035" width="4.7109375" style="1" customWidth="1"/>
    <col min="12036" max="12036" width="16.28515625" style="1" customWidth="1"/>
    <col min="12037" max="12037" width="9.7109375" style="1" customWidth="1"/>
    <col min="12038" max="12039" width="5.5703125" style="1" bestFit="1" customWidth="1"/>
    <col min="12040" max="12040" width="6.5703125" style="1" bestFit="1" customWidth="1"/>
    <col min="12041" max="12041" width="6.85546875" style="1" bestFit="1" customWidth="1"/>
    <col min="12042" max="12042" width="7.140625" style="1" bestFit="1" customWidth="1"/>
    <col min="12043" max="12043" width="7" style="1" bestFit="1" customWidth="1"/>
    <col min="12044" max="12044" width="9" style="1" bestFit="1" customWidth="1"/>
    <col min="12045" max="12045" width="8.85546875" style="1" bestFit="1" customWidth="1"/>
    <col min="12046" max="12046" width="8" style="1" bestFit="1" customWidth="1"/>
    <col min="12047" max="12048" width="5.85546875" style="1" customWidth="1"/>
    <col min="12049" max="12050" width="7.28515625" style="1" customWidth="1"/>
    <col min="12051" max="12051" width="7.42578125" style="1" customWidth="1"/>
    <col min="12052" max="12052" width="6.28515625" style="1" bestFit="1" customWidth="1"/>
    <col min="12053" max="12053" width="7.140625" style="1" bestFit="1" customWidth="1"/>
    <col min="12054" max="12055" width="5.5703125" style="1" bestFit="1" customWidth="1"/>
    <col min="12056" max="12057" width="6.28515625" style="1" customWidth="1"/>
    <col min="12058" max="12058" width="7.7109375" style="1" customWidth="1"/>
    <col min="12059" max="12290" width="9.140625" style="1"/>
    <col min="12291" max="12291" width="4.7109375" style="1" customWidth="1"/>
    <col min="12292" max="12292" width="16.28515625" style="1" customWidth="1"/>
    <col min="12293" max="12293" width="9.7109375" style="1" customWidth="1"/>
    <col min="12294" max="12295" width="5.5703125" style="1" bestFit="1" customWidth="1"/>
    <col min="12296" max="12296" width="6.5703125" style="1" bestFit="1" customWidth="1"/>
    <col min="12297" max="12297" width="6.85546875" style="1" bestFit="1" customWidth="1"/>
    <col min="12298" max="12298" width="7.140625" style="1" bestFit="1" customWidth="1"/>
    <col min="12299" max="12299" width="7" style="1" bestFit="1" customWidth="1"/>
    <col min="12300" max="12300" width="9" style="1" bestFit="1" customWidth="1"/>
    <col min="12301" max="12301" width="8.85546875" style="1" bestFit="1" customWidth="1"/>
    <col min="12302" max="12302" width="8" style="1" bestFit="1" customWidth="1"/>
    <col min="12303" max="12304" width="5.85546875" style="1" customWidth="1"/>
    <col min="12305" max="12306" width="7.28515625" style="1" customWidth="1"/>
    <col min="12307" max="12307" width="7.42578125" style="1" customWidth="1"/>
    <col min="12308" max="12308" width="6.28515625" style="1" bestFit="1" customWidth="1"/>
    <col min="12309" max="12309" width="7.140625" style="1" bestFit="1" customWidth="1"/>
    <col min="12310" max="12311" width="5.5703125" style="1" bestFit="1" customWidth="1"/>
    <col min="12312" max="12313" width="6.28515625" style="1" customWidth="1"/>
    <col min="12314" max="12314" width="7.7109375" style="1" customWidth="1"/>
    <col min="12315" max="12546" width="9.140625" style="1"/>
    <col min="12547" max="12547" width="4.7109375" style="1" customWidth="1"/>
    <col min="12548" max="12548" width="16.28515625" style="1" customWidth="1"/>
    <col min="12549" max="12549" width="9.7109375" style="1" customWidth="1"/>
    <col min="12550" max="12551" width="5.5703125" style="1" bestFit="1" customWidth="1"/>
    <col min="12552" max="12552" width="6.5703125" style="1" bestFit="1" customWidth="1"/>
    <col min="12553" max="12553" width="6.85546875" style="1" bestFit="1" customWidth="1"/>
    <col min="12554" max="12554" width="7.140625" style="1" bestFit="1" customWidth="1"/>
    <col min="12555" max="12555" width="7" style="1" bestFit="1" customWidth="1"/>
    <col min="12556" max="12556" width="9" style="1" bestFit="1" customWidth="1"/>
    <col min="12557" max="12557" width="8.85546875" style="1" bestFit="1" customWidth="1"/>
    <col min="12558" max="12558" width="8" style="1" bestFit="1" customWidth="1"/>
    <col min="12559" max="12560" width="5.85546875" style="1" customWidth="1"/>
    <col min="12561" max="12562" width="7.28515625" style="1" customWidth="1"/>
    <col min="12563" max="12563" width="7.42578125" style="1" customWidth="1"/>
    <col min="12564" max="12564" width="6.28515625" style="1" bestFit="1" customWidth="1"/>
    <col min="12565" max="12565" width="7.140625" style="1" bestFit="1" customWidth="1"/>
    <col min="12566" max="12567" width="5.5703125" style="1" bestFit="1" customWidth="1"/>
    <col min="12568" max="12569" width="6.28515625" style="1" customWidth="1"/>
    <col min="12570" max="12570" width="7.7109375" style="1" customWidth="1"/>
    <col min="12571" max="12802" width="9.140625" style="1"/>
    <col min="12803" max="12803" width="4.7109375" style="1" customWidth="1"/>
    <col min="12804" max="12804" width="16.28515625" style="1" customWidth="1"/>
    <col min="12805" max="12805" width="9.7109375" style="1" customWidth="1"/>
    <col min="12806" max="12807" width="5.5703125" style="1" bestFit="1" customWidth="1"/>
    <col min="12808" max="12808" width="6.5703125" style="1" bestFit="1" customWidth="1"/>
    <col min="12809" max="12809" width="6.85546875" style="1" bestFit="1" customWidth="1"/>
    <col min="12810" max="12810" width="7.140625" style="1" bestFit="1" customWidth="1"/>
    <col min="12811" max="12811" width="7" style="1" bestFit="1" customWidth="1"/>
    <col min="12812" max="12812" width="9" style="1" bestFit="1" customWidth="1"/>
    <col min="12813" max="12813" width="8.85546875" style="1" bestFit="1" customWidth="1"/>
    <col min="12814" max="12814" width="8" style="1" bestFit="1" customWidth="1"/>
    <col min="12815" max="12816" width="5.85546875" style="1" customWidth="1"/>
    <col min="12817" max="12818" width="7.28515625" style="1" customWidth="1"/>
    <col min="12819" max="12819" width="7.42578125" style="1" customWidth="1"/>
    <col min="12820" max="12820" width="6.28515625" style="1" bestFit="1" customWidth="1"/>
    <col min="12821" max="12821" width="7.140625" style="1" bestFit="1" customWidth="1"/>
    <col min="12822" max="12823" width="5.5703125" style="1" bestFit="1" customWidth="1"/>
    <col min="12824" max="12825" width="6.28515625" style="1" customWidth="1"/>
    <col min="12826" max="12826" width="7.7109375" style="1" customWidth="1"/>
    <col min="12827" max="13058" width="9.140625" style="1"/>
    <col min="13059" max="13059" width="4.7109375" style="1" customWidth="1"/>
    <col min="13060" max="13060" width="16.28515625" style="1" customWidth="1"/>
    <col min="13061" max="13061" width="9.7109375" style="1" customWidth="1"/>
    <col min="13062" max="13063" width="5.5703125" style="1" bestFit="1" customWidth="1"/>
    <col min="13064" max="13064" width="6.5703125" style="1" bestFit="1" customWidth="1"/>
    <col min="13065" max="13065" width="6.85546875" style="1" bestFit="1" customWidth="1"/>
    <col min="13066" max="13066" width="7.140625" style="1" bestFit="1" customWidth="1"/>
    <col min="13067" max="13067" width="7" style="1" bestFit="1" customWidth="1"/>
    <col min="13068" max="13068" width="9" style="1" bestFit="1" customWidth="1"/>
    <col min="13069" max="13069" width="8.85546875" style="1" bestFit="1" customWidth="1"/>
    <col min="13070" max="13070" width="8" style="1" bestFit="1" customWidth="1"/>
    <col min="13071" max="13072" width="5.85546875" style="1" customWidth="1"/>
    <col min="13073" max="13074" width="7.28515625" style="1" customWidth="1"/>
    <col min="13075" max="13075" width="7.42578125" style="1" customWidth="1"/>
    <col min="13076" max="13076" width="6.28515625" style="1" bestFit="1" customWidth="1"/>
    <col min="13077" max="13077" width="7.140625" style="1" bestFit="1" customWidth="1"/>
    <col min="13078" max="13079" width="5.5703125" style="1" bestFit="1" customWidth="1"/>
    <col min="13080" max="13081" width="6.28515625" style="1" customWidth="1"/>
    <col min="13082" max="13082" width="7.7109375" style="1" customWidth="1"/>
    <col min="13083" max="13314" width="9.140625" style="1"/>
    <col min="13315" max="13315" width="4.7109375" style="1" customWidth="1"/>
    <col min="13316" max="13316" width="16.28515625" style="1" customWidth="1"/>
    <col min="13317" max="13317" width="9.7109375" style="1" customWidth="1"/>
    <col min="13318" max="13319" width="5.5703125" style="1" bestFit="1" customWidth="1"/>
    <col min="13320" max="13320" width="6.5703125" style="1" bestFit="1" customWidth="1"/>
    <col min="13321" max="13321" width="6.85546875" style="1" bestFit="1" customWidth="1"/>
    <col min="13322" max="13322" width="7.140625" style="1" bestFit="1" customWidth="1"/>
    <col min="13323" max="13323" width="7" style="1" bestFit="1" customWidth="1"/>
    <col min="13324" max="13324" width="9" style="1" bestFit="1" customWidth="1"/>
    <col min="13325" max="13325" width="8.85546875" style="1" bestFit="1" customWidth="1"/>
    <col min="13326" max="13326" width="8" style="1" bestFit="1" customWidth="1"/>
    <col min="13327" max="13328" width="5.85546875" style="1" customWidth="1"/>
    <col min="13329" max="13330" width="7.28515625" style="1" customWidth="1"/>
    <col min="13331" max="13331" width="7.42578125" style="1" customWidth="1"/>
    <col min="13332" max="13332" width="6.28515625" style="1" bestFit="1" customWidth="1"/>
    <col min="13333" max="13333" width="7.140625" style="1" bestFit="1" customWidth="1"/>
    <col min="13334" max="13335" width="5.5703125" style="1" bestFit="1" customWidth="1"/>
    <col min="13336" max="13337" width="6.28515625" style="1" customWidth="1"/>
    <col min="13338" max="13338" width="7.7109375" style="1" customWidth="1"/>
    <col min="13339" max="13570" width="9.140625" style="1"/>
    <col min="13571" max="13571" width="4.7109375" style="1" customWidth="1"/>
    <col min="13572" max="13572" width="16.28515625" style="1" customWidth="1"/>
    <col min="13573" max="13573" width="9.7109375" style="1" customWidth="1"/>
    <col min="13574" max="13575" width="5.5703125" style="1" bestFit="1" customWidth="1"/>
    <col min="13576" max="13576" width="6.5703125" style="1" bestFit="1" customWidth="1"/>
    <col min="13577" max="13577" width="6.85546875" style="1" bestFit="1" customWidth="1"/>
    <col min="13578" max="13578" width="7.140625" style="1" bestFit="1" customWidth="1"/>
    <col min="13579" max="13579" width="7" style="1" bestFit="1" customWidth="1"/>
    <col min="13580" max="13580" width="9" style="1" bestFit="1" customWidth="1"/>
    <col min="13581" max="13581" width="8.85546875" style="1" bestFit="1" customWidth="1"/>
    <col min="13582" max="13582" width="8" style="1" bestFit="1" customWidth="1"/>
    <col min="13583" max="13584" width="5.85546875" style="1" customWidth="1"/>
    <col min="13585" max="13586" width="7.28515625" style="1" customWidth="1"/>
    <col min="13587" max="13587" width="7.42578125" style="1" customWidth="1"/>
    <col min="13588" max="13588" width="6.28515625" style="1" bestFit="1" customWidth="1"/>
    <col min="13589" max="13589" width="7.140625" style="1" bestFit="1" customWidth="1"/>
    <col min="13590" max="13591" width="5.5703125" style="1" bestFit="1" customWidth="1"/>
    <col min="13592" max="13593" width="6.28515625" style="1" customWidth="1"/>
    <col min="13594" max="13594" width="7.7109375" style="1" customWidth="1"/>
    <col min="13595" max="13826" width="9.140625" style="1"/>
    <col min="13827" max="13827" width="4.7109375" style="1" customWidth="1"/>
    <col min="13828" max="13828" width="16.28515625" style="1" customWidth="1"/>
    <col min="13829" max="13829" width="9.7109375" style="1" customWidth="1"/>
    <col min="13830" max="13831" width="5.5703125" style="1" bestFit="1" customWidth="1"/>
    <col min="13832" max="13832" width="6.5703125" style="1" bestFit="1" customWidth="1"/>
    <col min="13833" max="13833" width="6.85546875" style="1" bestFit="1" customWidth="1"/>
    <col min="13834" max="13834" width="7.140625" style="1" bestFit="1" customWidth="1"/>
    <col min="13835" max="13835" width="7" style="1" bestFit="1" customWidth="1"/>
    <col min="13836" max="13836" width="9" style="1" bestFit="1" customWidth="1"/>
    <col min="13837" max="13837" width="8.85546875" style="1" bestFit="1" customWidth="1"/>
    <col min="13838" max="13838" width="8" style="1" bestFit="1" customWidth="1"/>
    <col min="13839" max="13840" width="5.85546875" style="1" customWidth="1"/>
    <col min="13841" max="13842" width="7.28515625" style="1" customWidth="1"/>
    <col min="13843" max="13843" width="7.42578125" style="1" customWidth="1"/>
    <col min="13844" max="13844" width="6.28515625" style="1" bestFit="1" customWidth="1"/>
    <col min="13845" max="13845" width="7.140625" style="1" bestFit="1" customWidth="1"/>
    <col min="13846" max="13847" width="5.5703125" style="1" bestFit="1" customWidth="1"/>
    <col min="13848" max="13849" width="6.28515625" style="1" customWidth="1"/>
    <col min="13850" max="13850" width="7.7109375" style="1" customWidth="1"/>
    <col min="13851" max="14082" width="9.140625" style="1"/>
    <col min="14083" max="14083" width="4.7109375" style="1" customWidth="1"/>
    <col min="14084" max="14084" width="16.28515625" style="1" customWidth="1"/>
    <col min="14085" max="14085" width="9.7109375" style="1" customWidth="1"/>
    <col min="14086" max="14087" width="5.5703125" style="1" bestFit="1" customWidth="1"/>
    <col min="14088" max="14088" width="6.5703125" style="1" bestFit="1" customWidth="1"/>
    <col min="14089" max="14089" width="6.85546875" style="1" bestFit="1" customWidth="1"/>
    <col min="14090" max="14090" width="7.140625" style="1" bestFit="1" customWidth="1"/>
    <col min="14091" max="14091" width="7" style="1" bestFit="1" customWidth="1"/>
    <col min="14092" max="14092" width="9" style="1" bestFit="1" customWidth="1"/>
    <col min="14093" max="14093" width="8.85546875" style="1" bestFit="1" customWidth="1"/>
    <col min="14094" max="14094" width="8" style="1" bestFit="1" customWidth="1"/>
    <col min="14095" max="14096" width="5.85546875" style="1" customWidth="1"/>
    <col min="14097" max="14098" width="7.28515625" style="1" customWidth="1"/>
    <col min="14099" max="14099" width="7.42578125" style="1" customWidth="1"/>
    <col min="14100" max="14100" width="6.28515625" style="1" bestFit="1" customWidth="1"/>
    <col min="14101" max="14101" width="7.140625" style="1" bestFit="1" customWidth="1"/>
    <col min="14102" max="14103" width="5.5703125" style="1" bestFit="1" customWidth="1"/>
    <col min="14104" max="14105" width="6.28515625" style="1" customWidth="1"/>
    <col min="14106" max="14106" width="7.7109375" style="1" customWidth="1"/>
    <col min="14107" max="14338" width="9.140625" style="1"/>
    <col min="14339" max="14339" width="4.7109375" style="1" customWidth="1"/>
    <col min="14340" max="14340" width="16.28515625" style="1" customWidth="1"/>
    <col min="14341" max="14341" width="9.7109375" style="1" customWidth="1"/>
    <col min="14342" max="14343" width="5.5703125" style="1" bestFit="1" customWidth="1"/>
    <col min="14344" max="14344" width="6.5703125" style="1" bestFit="1" customWidth="1"/>
    <col min="14345" max="14345" width="6.85546875" style="1" bestFit="1" customWidth="1"/>
    <col min="14346" max="14346" width="7.140625" style="1" bestFit="1" customWidth="1"/>
    <col min="14347" max="14347" width="7" style="1" bestFit="1" customWidth="1"/>
    <col min="14348" max="14348" width="9" style="1" bestFit="1" customWidth="1"/>
    <col min="14349" max="14349" width="8.85546875" style="1" bestFit="1" customWidth="1"/>
    <col min="14350" max="14350" width="8" style="1" bestFit="1" customWidth="1"/>
    <col min="14351" max="14352" width="5.85546875" style="1" customWidth="1"/>
    <col min="14353" max="14354" width="7.28515625" style="1" customWidth="1"/>
    <col min="14355" max="14355" width="7.42578125" style="1" customWidth="1"/>
    <col min="14356" max="14356" width="6.28515625" style="1" bestFit="1" customWidth="1"/>
    <col min="14357" max="14357" width="7.140625" style="1" bestFit="1" customWidth="1"/>
    <col min="14358" max="14359" width="5.5703125" style="1" bestFit="1" customWidth="1"/>
    <col min="14360" max="14361" width="6.28515625" style="1" customWidth="1"/>
    <col min="14362" max="14362" width="7.7109375" style="1" customWidth="1"/>
    <col min="14363" max="14594" width="9.140625" style="1"/>
    <col min="14595" max="14595" width="4.7109375" style="1" customWidth="1"/>
    <col min="14596" max="14596" width="16.28515625" style="1" customWidth="1"/>
    <col min="14597" max="14597" width="9.7109375" style="1" customWidth="1"/>
    <col min="14598" max="14599" width="5.5703125" style="1" bestFit="1" customWidth="1"/>
    <col min="14600" max="14600" width="6.5703125" style="1" bestFit="1" customWidth="1"/>
    <col min="14601" max="14601" width="6.85546875" style="1" bestFit="1" customWidth="1"/>
    <col min="14602" max="14602" width="7.140625" style="1" bestFit="1" customWidth="1"/>
    <col min="14603" max="14603" width="7" style="1" bestFit="1" customWidth="1"/>
    <col min="14604" max="14604" width="9" style="1" bestFit="1" customWidth="1"/>
    <col min="14605" max="14605" width="8.85546875" style="1" bestFit="1" customWidth="1"/>
    <col min="14606" max="14606" width="8" style="1" bestFit="1" customWidth="1"/>
    <col min="14607" max="14608" width="5.85546875" style="1" customWidth="1"/>
    <col min="14609" max="14610" width="7.28515625" style="1" customWidth="1"/>
    <col min="14611" max="14611" width="7.42578125" style="1" customWidth="1"/>
    <col min="14612" max="14612" width="6.28515625" style="1" bestFit="1" customWidth="1"/>
    <col min="14613" max="14613" width="7.140625" style="1" bestFit="1" customWidth="1"/>
    <col min="14614" max="14615" width="5.5703125" style="1" bestFit="1" customWidth="1"/>
    <col min="14616" max="14617" width="6.28515625" style="1" customWidth="1"/>
    <col min="14618" max="14618" width="7.7109375" style="1" customWidth="1"/>
    <col min="14619" max="14850" width="9.140625" style="1"/>
    <col min="14851" max="14851" width="4.7109375" style="1" customWidth="1"/>
    <col min="14852" max="14852" width="16.28515625" style="1" customWidth="1"/>
    <col min="14853" max="14853" width="9.7109375" style="1" customWidth="1"/>
    <col min="14854" max="14855" width="5.5703125" style="1" bestFit="1" customWidth="1"/>
    <col min="14856" max="14856" width="6.5703125" style="1" bestFit="1" customWidth="1"/>
    <col min="14857" max="14857" width="6.85546875" style="1" bestFit="1" customWidth="1"/>
    <col min="14858" max="14858" width="7.140625" style="1" bestFit="1" customWidth="1"/>
    <col min="14859" max="14859" width="7" style="1" bestFit="1" customWidth="1"/>
    <col min="14860" max="14860" width="9" style="1" bestFit="1" customWidth="1"/>
    <col min="14861" max="14861" width="8.85546875" style="1" bestFit="1" customWidth="1"/>
    <col min="14862" max="14862" width="8" style="1" bestFit="1" customWidth="1"/>
    <col min="14863" max="14864" width="5.85546875" style="1" customWidth="1"/>
    <col min="14865" max="14866" width="7.28515625" style="1" customWidth="1"/>
    <col min="14867" max="14867" width="7.42578125" style="1" customWidth="1"/>
    <col min="14868" max="14868" width="6.28515625" style="1" bestFit="1" customWidth="1"/>
    <col min="14869" max="14869" width="7.140625" style="1" bestFit="1" customWidth="1"/>
    <col min="14870" max="14871" width="5.5703125" style="1" bestFit="1" customWidth="1"/>
    <col min="14872" max="14873" width="6.28515625" style="1" customWidth="1"/>
    <col min="14874" max="14874" width="7.7109375" style="1" customWidth="1"/>
    <col min="14875" max="15106" width="9.140625" style="1"/>
    <col min="15107" max="15107" width="4.7109375" style="1" customWidth="1"/>
    <col min="15108" max="15108" width="16.28515625" style="1" customWidth="1"/>
    <col min="15109" max="15109" width="9.7109375" style="1" customWidth="1"/>
    <col min="15110" max="15111" width="5.5703125" style="1" bestFit="1" customWidth="1"/>
    <col min="15112" max="15112" width="6.5703125" style="1" bestFit="1" customWidth="1"/>
    <col min="15113" max="15113" width="6.85546875" style="1" bestFit="1" customWidth="1"/>
    <col min="15114" max="15114" width="7.140625" style="1" bestFit="1" customWidth="1"/>
    <col min="15115" max="15115" width="7" style="1" bestFit="1" customWidth="1"/>
    <col min="15116" max="15116" width="9" style="1" bestFit="1" customWidth="1"/>
    <col min="15117" max="15117" width="8.85546875" style="1" bestFit="1" customWidth="1"/>
    <col min="15118" max="15118" width="8" style="1" bestFit="1" customWidth="1"/>
    <col min="15119" max="15120" width="5.85546875" style="1" customWidth="1"/>
    <col min="15121" max="15122" width="7.28515625" style="1" customWidth="1"/>
    <col min="15123" max="15123" width="7.42578125" style="1" customWidth="1"/>
    <col min="15124" max="15124" width="6.28515625" style="1" bestFit="1" customWidth="1"/>
    <col min="15125" max="15125" width="7.140625" style="1" bestFit="1" customWidth="1"/>
    <col min="15126" max="15127" width="5.5703125" style="1" bestFit="1" customWidth="1"/>
    <col min="15128" max="15129" width="6.28515625" style="1" customWidth="1"/>
    <col min="15130" max="15130" width="7.7109375" style="1" customWidth="1"/>
    <col min="15131" max="15362" width="9.140625" style="1"/>
    <col min="15363" max="15363" width="4.7109375" style="1" customWidth="1"/>
    <col min="15364" max="15364" width="16.28515625" style="1" customWidth="1"/>
    <col min="15365" max="15365" width="9.7109375" style="1" customWidth="1"/>
    <col min="15366" max="15367" width="5.5703125" style="1" bestFit="1" customWidth="1"/>
    <col min="15368" max="15368" width="6.5703125" style="1" bestFit="1" customWidth="1"/>
    <col min="15369" max="15369" width="6.85546875" style="1" bestFit="1" customWidth="1"/>
    <col min="15370" max="15370" width="7.140625" style="1" bestFit="1" customWidth="1"/>
    <col min="15371" max="15371" width="7" style="1" bestFit="1" customWidth="1"/>
    <col min="15372" max="15372" width="9" style="1" bestFit="1" customWidth="1"/>
    <col min="15373" max="15373" width="8.85546875" style="1" bestFit="1" customWidth="1"/>
    <col min="15374" max="15374" width="8" style="1" bestFit="1" customWidth="1"/>
    <col min="15375" max="15376" width="5.85546875" style="1" customWidth="1"/>
    <col min="15377" max="15378" width="7.28515625" style="1" customWidth="1"/>
    <col min="15379" max="15379" width="7.42578125" style="1" customWidth="1"/>
    <col min="15380" max="15380" width="6.28515625" style="1" bestFit="1" customWidth="1"/>
    <col min="15381" max="15381" width="7.140625" style="1" bestFit="1" customWidth="1"/>
    <col min="15382" max="15383" width="5.5703125" style="1" bestFit="1" customWidth="1"/>
    <col min="15384" max="15385" width="6.28515625" style="1" customWidth="1"/>
    <col min="15386" max="15386" width="7.7109375" style="1" customWidth="1"/>
    <col min="15387" max="15618" width="9.140625" style="1"/>
    <col min="15619" max="15619" width="4.7109375" style="1" customWidth="1"/>
    <col min="15620" max="15620" width="16.28515625" style="1" customWidth="1"/>
    <col min="15621" max="15621" width="9.7109375" style="1" customWidth="1"/>
    <col min="15622" max="15623" width="5.5703125" style="1" bestFit="1" customWidth="1"/>
    <col min="15624" max="15624" width="6.5703125" style="1" bestFit="1" customWidth="1"/>
    <col min="15625" max="15625" width="6.85546875" style="1" bestFit="1" customWidth="1"/>
    <col min="15626" max="15626" width="7.140625" style="1" bestFit="1" customWidth="1"/>
    <col min="15627" max="15627" width="7" style="1" bestFit="1" customWidth="1"/>
    <col min="15628" max="15628" width="9" style="1" bestFit="1" customWidth="1"/>
    <col min="15629" max="15629" width="8.85546875" style="1" bestFit="1" customWidth="1"/>
    <col min="15630" max="15630" width="8" style="1" bestFit="1" customWidth="1"/>
    <col min="15631" max="15632" width="5.85546875" style="1" customWidth="1"/>
    <col min="15633" max="15634" width="7.28515625" style="1" customWidth="1"/>
    <col min="15635" max="15635" width="7.42578125" style="1" customWidth="1"/>
    <col min="15636" max="15636" width="6.28515625" style="1" bestFit="1" customWidth="1"/>
    <col min="15637" max="15637" width="7.140625" style="1" bestFit="1" customWidth="1"/>
    <col min="15638" max="15639" width="5.5703125" style="1" bestFit="1" customWidth="1"/>
    <col min="15640" max="15641" width="6.28515625" style="1" customWidth="1"/>
    <col min="15642" max="15642" width="7.7109375" style="1" customWidth="1"/>
    <col min="15643" max="15874" width="9.140625" style="1"/>
    <col min="15875" max="15875" width="4.7109375" style="1" customWidth="1"/>
    <col min="15876" max="15876" width="16.28515625" style="1" customWidth="1"/>
    <col min="15877" max="15877" width="9.7109375" style="1" customWidth="1"/>
    <col min="15878" max="15879" width="5.5703125" style="1" bestFit="1" customWidth="1"/>
    <col min="15880" max="15880" width="6.5703125" style="1" bestFit="1" customWidth="1"/>
    <col min="15881" max="15881" width="6.85546875" style="1" bestFit="1" customWidth="1"/>
    <col min="15882" max="15882" width="7.140625" style="1" bestFit="1" customWidth="1"/>
    <col min="15883" max="15883" width="7" style="1" bestFit="1" customWidth="1"/>
    <col min="15884" max="15884" width="9" style="1" bestFit="1" customWidth="1"/>
    <col min="15885" max="15885" width="8.85546875" style="1" bestFit="1" customWidth="1"/>
    <col min="15886" max="15886" width="8" style="1" bestFit="1" customWidth="1"/>
    <col min="15887" max="15888" width="5.85546875" style="1" customWidth="1"/>
    <col min="15889" max="15890" width="7.28515625" style="1" customWidth="1"/>
    <col min="15891" max="15891" width="7.42578125" style="1" customWidth="1"/>
    <col min="15892" max="15892" width="6.28515625" style="1" bestFit="1" customWidth="1"/>
    <col min="15893" max="15893" width="7.140625" style="1" bestFit="1" customWidth="1"/>
    <col min="15894" max="15895" width="5.5703125" style="1" bestFit="1" customWidth="1"/>
    <col min="15896" max="15897" width="6.28515625" style="1" customWidth="1"/>
    <col min="15898" max="15898" width="7.7109375" style="1" customWidth="1"/>
    <col min="15899" max="16130" width="9.140625" style="1"/>
    <col min="16131" max="16131" width="4.7109375" style="1" customWidth="1"/>
    <col min="16132" max="16132" width="16.28515625" style="1" customWidth="1"/>
    <col min="16133" max="16133" width="9.7109375" style="1" customWidth="1"/>
    <col min="16134" max="16135" width="5.5703125" style="1" bestFit="1" customWidth="1"/>
    <col min="16136" max="16136" width="6.5703125" style="1" bestFit="1" customWidth="1"/>
    <col min="16137" max="16137" width="6.85546875" style="1" bestFit="1" customWidth="1"/>
    <col min="16138" max="16138" width="7.140625" style="1" bestFit="1" customWidth="1"/>
    <col min="16139" max="16139" width="7" style="1" bestFit="1" customWidth="1"/>
    <col min="16140" max="16140" width="9" style="1" bestFit="1" customWidth="1"/>
    <col min="16141" max="16141" width="8.85546875" style="1" bestFit="1" customWidth="1"/>
    <col min="16142" max="16142" width="8" style="1" bestFit="1" customWidth="1"/>
    <col min="16143" max="16144" width="5.85546875" style="1" customWidth="1"/>
    <col min="16145" max="16146" width="7.28515625" style="1" customWidth="1"/>
    <col min="16147" max="16147" width="7.42578125" style="1" customWidth="1"/>
    <col min="16148" max="16148" width="6.28515625" style="1" bestFit="1" customWidth="1"/>
    <col min="16149" max="16149" width="7.140625" style="1" bestFit="1" customWidth="1"/>
    <col min="16150" max="16151" width="5.5703125" style="1" bestFit="1" customWidth="1"/>
    <col min="16152" max="16153" width="6.28515625" style="1" customWidth="1"/>
    <col min="16154" max="16154" width="7.7109375" style="1" customWidth="1"/>
    <col min="16155" max="16384" width="9.140625" style="1"/>
  </cols>
  <sheetData>
    <row r="1" spans="1:35" x14ac:dyDescent="0.2">
      <c r="A1" s="28"/>
      <c r="B1" s="28"/>
      <c r="C1" s="28"/>
      <c r="D1" s="28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12" t="s">
        <v>829</v>
      </c>
      <c r="Y1" s="1012"/>
      <c r="Z1" s="1012"/>
    </row>
    <row r="2" spans="1:35" ht="39.75" customHeight="1" x14ac:dyDescent="0.25">
      <c r="A2" s="1293" t="s">
        <v>1255</v>
      </c>
      <c r="B2" s="1294"/>
      <c r="C2" s="1294"/>
      <c r="D2" s="1294"/>
      <c r="E2" s="1294"/>
      <c r="F2" s="1294"/>
      <c r="G2" s="1294"/>
      <c r="H2" s="1294"/>
      <c r="I2" s="1294"/>
      <c r="J2" s="1294"/>
      <c r="K2" s="1294"/>
      <c r="L2" s="1294"/>
      <c r="M2" s="1294"/>
      <c r="N2" s="1294"/>
      <c r="O2" s="1294"/>
      <c r="P2" s="1294"/>
      <c r="Q2" s="1294"/>
      <c r="R2" s="1294"/>
      <c r="S2" s="1294"/>
      <c r="T2" s="1294"/>
      <c r="U2" s="1294"/>
      <c r="V2" s="1294"/>
      <c r="W2" s="1294"/>
      <c r="X2" s="1294"/>
      <c r="Y2" s="1294"/>
      <c r="Z2" s="1294"/>
    </row>
    <row r="3" spans="1:35" ht="15.75" x14ac:dyDescent="0.25">
      <c r="A3" s="29"/>
      <c r="B3" s="30"/>
      <c r="C3" s="30"/>
      <c r="D3" s="30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14"/>
      <c r="Y3" s="14"/>
      <c r="Z3" s="25"/>
    </row>
    <row r="4" spans="1:35" ht="15.75" x14ac:dyDescent="0.25">
      <c r="A4" s="1295" t="s">
        <v>274</v>
      </c>
      <c r="B4" s="1295"/>
      <c r="C4" s="1295"/>
      <c r="D4" s="1295"/>
      <c r="E4" s="1295"/>
      <c r="F4" s="1295"/>
      <c r="G4" s="1295"/>
      <c r="H4" s="1295"/>
      <c r="I4" s="1295"/>
      <c r="J4" s="1295"/>
      <c r="K4" s="1295"/>
      <c r="L4" s="1295"/>
      <c r="M4" s="1295"/>
      <c r="N4" s="1295"/>
      <c r="O4" s="1295"/>
      <c r="P4" s="1295"/>
      <c r="Q4" s="1295"/>
      <c r="R4" s="1295"/>
      <c r="S4" s="1295"/>
      <c r="T4" s="1295"/>
      <c r="U4" s="1295"/>
      <c r="V4" s="1295"/>
      <c r="W4" s="1295"/>
      <c r="X4" s="1295"/>
      <c r="Y4" s="1295"/>
      <c r="Z4" s="1295"/>
    </row>
    <row r="5" spans="1:35" ht="12.75" customHeight="1" x14ac:dyDescent="0.25">
      <c r="A5" s="32"/>
      <c r="B5" s="32"/>
      <c r="C5" s="32"/>
      <c r="D5" s="32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1296" t="s">
        <v>1053</v>
      </c>
      <c r="Z5" s="1296"/>
    </row>
    <row r="6" spans="1:35" s="39" customFormat="1" ht="24" customHeight="1" x14ac:dyDescent="0.2">
      <c r="A6" s="33" t="s">
        <v>275</v>
      </c>
      <c r="B6" s="1297" t="s">
        <v>1060</v>
      </c>
      <c r="C6" s="34"/>
      <c r="D6" s="34"/>
      <c r="E6" s="1300" t="s">
        <v>277</v>
      </c>
      <c r="F6" s="35" t="s">
        <v>278</v>
      </c>
      <c r="G6" s="35" t="s">
        <v>279</v>
      </c>
      <c r="H6" s="35" t="s">
        <v>280</v>
      </c>
      <c r="I6" s="35" t="s">
        <v>281</v>
      </c>
      <c r="J6" s="35" t="s">
        <v>282</v>
      </c>
      <c r="K6" s="35" t="s">
        <v>125</v>
      </c>
      <c r="L6" s="35" t="s">
        <v>283</v>
      </c>
      <c r="M6" s="35" t="s">
        <v>284</v>
      </c>
      <c r="N6" s="35" t="s">
        <v>285</v>
      </c>
      <c r="O6" s="1303" t="s">
        <v>790</v>
      </c>
      <c r="P6" s="34" t="s">
        <v>1087</v>
      </c>
      <c r="Q6" s="34" t="s">
        <v>1087</v>
      </c>
      <c r="R6" s="34" t="s">
        <v>879</v>
      </c>
      <c r="S6" s="36" t="s">
        <v>286</v>
      </c>
      <c r="T6" s="35" t="s">
        <v>287</v>
      </c>
      <c r="U6" s="35" t="s">
        <v>288</v>
      </c>
      <c r="V6" s="35" t="s">
        <v>289</v>
      </c>
      <c r="W6" s="35" t="s">
        <v>290</v>
      </c>
      <c r="X6" s="37" t="s">
        <v>291</v>
      </c>
      <c r="Y6" s="37" t="s">
        <v>292</v>
      </c>
      <c r="Z6" s="38" t="s">
        <v>271</v>
      </c>
    </row>
    <row r="7" spans="1:35" s="39" customFormat="1" ht="15" customHeight="1" x14ac:dyDescent="0.2">
      <c r="A7" s="40" t="s">
        <v>293</v>
      </c>
      <c r="B7" s="1298"/>
      <c r="C7" s="41" t="s">
        <v>1059</v>
      </c>
      <c r="D7" s="41" t="s">
        <v>701</v>
      </c>
      <c r="E7" s="1301"/>
      <c r="F7" s="42" t="s">
        <v>295</v>
      </c>
      <c r="G7" s="42" t="s">
        <v>296</v>
      </c>
      <c r="H7" s="42" t="s">
        <v>296</v>
      </c>
      <c r="I7" s="42" t="s">
        <v>297</v>
      </c>
      <c r="J7" s="42" t="s">
        <v>297</v>
      </c>
      <c r="K7" s="42" t="s">
        <v>297</v>
      </c>
      <c r="L7" s="42" t="s">
        <v>298</v>
      </c>
      <c r="M7" s="42" t="s">
        <v>299</v>
      </c>
      <c r="N7" s="42" t="s">
        <v>300</v>
      </c>
      <c r="O7" s="1304"/>
      <c r="P7" s="45" t="s">
        <v>296</v>
      </c>
      <c r="Q7" s="45" t="s">
        <v>296</v>
      </c>
      <c r="R7" s="42" t="s">
        <v>301</v>
      </c>
      <c r="S7" s="42" t="s">
        <v>297</v>
      </c>
      <c r="T7" s="42" t="s">
        <v>297</v>
      </c>
      <c r="U7" s="42" t="s">
        <v>297</v>
      </c>
      <c r="V7" s="42" t="s">
        <v>297</v>
      </c>
      <c r="W7" s="42" t="s">
        <v>297</v>
      </c>
      <c r="X7" s="43" t="s">
        <v>297</v>
      </c>
      <c r="Y7" s="43" t="s">
        <v>302</v>
      </c>
      <c r="Z7" s="44"/>
    </row>
    <row r="8" spans="1:35" s="39" customFormat="1" ht="21.75" customHeight="1" x14ac:dyDescent="0.2">
      <c r="A8" s="40"/>
      <c r="B8" s="1298"/>
      <c r="C8" s="41"/>
      <c r="D8" s="41"/>
      <c r="E8" s="1301"/>
      <c r="F8" s="42" t="s">
        <v>297</v>
      </c>
      <c r="G8" s="42"/>
      <c r="H8" s="42"/>
      <c r="I8" s="42"/>
      <c r="J8" s="42"/>
      <c r="K8" s="42"/>
      <c r="L8" s="42" t="s">
        <v>297</v>
      </c>
      <c r="M8" s="42" t="s">
        <v>297</v>
      </c>
      <c r="N8" s="42"/>
      <c r="O8" s="1304"/>
      <c r="P8" s="133">
        <v>2021</v>
      </c>
      <c r="Q8" s="133">
        <v>2022</v>
      </c>
      <c r="R8" s="491" t="s">
        <v>1088</v>
      </c>
      <c r="S8" s="46" t="s">
        <v>136</v>
      </c>
      <c r="T8" s="42"/>
      <c r="U8" s="42"/>
      <c r="V8" s="42" t="s">
        <v>136</v>
      </c>
      <c r="W8" s="42"/>
      <c r="X8" s="43" t="s">
        <v>136</v>
      </c>
      <c r="Y8" s="43" t="s">
        <v>297</v>
      </c>
      <c r="Z8" s="44"/>
    </row>
    <row r="9" spans="1:35" s="39" customFormat="1" ht="15" customHeight="1" x14ac:dyDescent="0.2">
      <c r="A9" s="47"/>
      <c r="B9" s="1299"/>
      <c r="C9" s="48"/>
      <c r="D9" s="48"/>
      <c r="E9" s="1302"/>
      <c r="F9" s="49"/>
      <c r="G9" s="49"/>
      <c r="H9" s="49"/>
      <c r="I9" s="49"/>
      <c r="J9" s="49"/>
      <c r="K9" s="49"/>
      <c r="L9" s="49"/>
      <c r="M9" s="49"/>
      <c r="N9" s="49"/>
      <c r="O9" s="133">
        <v>2013</v>
      </c>
      <c r="P9" s="490">
        <v>0.25</v>
      </c>
      <c r="Q9" s="490">
        <v>0.15</v>
      </c>
      <c r="R9" s="490">
        <v>0.15</v>
      </c>
      <c r="S9" s="49"/>
      <c r="T9" s="49"/>
      <c r="U9" s="49"/>
      <c r="V9" s="49"/>
      <c r="W9" s="49"/>
      <c r="X9" s="50"/>
      <c r="Y9" s="50"/>
      <c r="Z9" s="51"/>
    </row>
    <row r="10" spans="1:35" x14ac:dyDescent="0.2">
      <c r="A10" s="52">
        <v>1</v>
      </c>
      <c r="B10" s="53">
        <v>2</v>
      </c>
      <c r="C10" s="53">
        <v>3</v>
      </c>
      <c r="D10" s="53">
        <v>4</v>
      </c>
      <c r="E10" s="53">
        <v>5</v>
      </c>
      <c r="F10" s="53">
        <v>6</v>
      </c>
      <c r="G10" s="53">
        <v>7</v>
      </c>
      <c r="H10" s="53">
        <v>8</v>
      </c>
      <c r="I10" s="53">
        <v>9</v>
      </c>
      <c r="J10" s="53">
        <v>10</v>
      </c>
      <c r="K10" s="53">
        <v>11</v>
      </c>
      <c r="L10" s="53">
        <v>12</v>
      </c>
      <c r="M10" s="53">
        <v>13</v>
      </c>
      <c r="N10" s="53">
        <v>14</v>
      </c>
      <c r="O10" s="53">
        <v>15</v>
      </c>
      <c r="P10" s="53">
        <v>16</v>
      </c>
      <c r="Q10" s="53">
        <v>17</v>
      </c>
      <c r="R10" s="53">
        <v>18</v>
      </c>
      <c r="S10" s="53">
        <v>21</v>
      </c>
      <c r="T10" s="53">
        <v>22</v>
      </c>
      <c r="U10" s="53">
        <v>23</v>
      </c>
      <c r="V10" s="53">
        <v>24</v>
      </c>
      <c r="W10" s="53">
        <v>25</v>
      </c>
      <c r="X10" s="53">
        <v>26</v>
      </c>
      <c r="Y10" s="53">
        <v>27</v>
      </c>
      <c r="Z10" s="55"/>
    </row>
    <row r="11" spans="1:35" s="5" customFormat="1" ht="18" customHeight="1" x14ac:dyDescent="0.25">
      <c r="A11" s="1290" t="s">
        <v>303</v>
      </c>
      <c r="B11" s="1291"/>
      <c r="C11" s="1291"/>
      <c r="D11" s="1291"/>
      <c r="E11" s="1291"/>
      <c r="F11" s="1291"/>
      <c r="G11" s="1291"/>
      <c r="H11" s="1291"/>
      <c r="I11" s="1291"/>
      <c r="J11" s="1291"/>
      <c r="K11" s="1291"/>
      <c r="L11" s="1291"/>
      <c r="M11" s="1291"/>
      <c r="N11" s="1291"/>
      <c r="O11" s="1291"/>
      <c r="P11" s="1291"/>
      <c r="Q11" s="1291"/>
      <c r="R11" s="1291"/>
      <c r="S11" s="1291"/>
      <c r="T11" s="1291"/>
      <c r="U11" s="1291"/>
      <c r="V11" s="1291"/>
      <c r="W11" s="1291"/>
      <c r="X11" s="1291"/>
      <c r="Y11" s="1291"/>
      <c r="Z11" s="1292"/>
    </row>
    <row r="12" spans="1:35" s="5" customFormat="1" ht="18" customHeight="1" x14ac:dyDescent="0.25">
      <c r="A12" s="269"/>
      <c r="B12" s="270"/>
      <c r="C12" s="270"/>
      <c r="D12" s="270"/>
      <c r="E12" s="271"/>
      <c r="F12" s="271"/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1"/>
      <c r="W12" s="271"/>
      <c r="X12" s="271"/>
      <c r="Y12" s="271"/>
      <c r="Z12" s="271"/>
      <c r="AA12" s="271"/>
      <c r="AB12" s="271"/>
      <c r="AC12" s="271"/>
      <c r="AD12" s="271"/>
      <c r="AE12" s="271"/>
      <c r="AF12" s="271"/>
      <c r="AG12" s="271"/>
      <c r="AH12" s="271"/>
      <c r="AI12" s="271"/>
    </row>
    <row r="13" spans="1:35" s="5" customFormat="1" ht="18" customHeight="1" x14ac:dyDescent="0.25">
      <c r="A13" s="269"/>
      <c r="B13" s="270"/>
      <c r="C13" s="270"/>
      <c r="D13" s="270"/>
      <c r="E13" s="271"/>
      <c r="F13" s="271"/>
      <c r="G13" s="271"/>
      <c r="H13" s="271"/>
      <c r="I13" s="271"/>
      <c r="J13" s="271"/>
      <c r="K13" s="271"/>
      <c r="L13" s="271"/>
      <c r="M13" s="271"/>
      <c r="N13" s="271"/>
      <c r="O13" s="271"/>
      <c r="P13" s="271"/>
      <c r="Q13" s="271"/>
      <c r="R13" s="271"/>
      <c r="S13" s="271"/>
      <c r="T13" s="271"/>
      <c r="U13" s="271"/>
      <c r="V13" s="271"/>
      <c r="W13" s="271"/>
      <c r="X13" s="271"/>
      <c r="Y13" s="271"/>
      <c r="Z13" s="56"/>
    </row>
    <row r="14" spans="1:35" s="5" customFormat="1" ht="18" customHeight="1" x14ac:dyDescent="0.25">
      <c r="A14" s="269"/>
      <c r="B14" s="270"/>
      <c r="C14" s="270"/>
      <c r="D14" s="270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271"/>
      <c r="Y14" s="271"/>
      <c r="Z14" s="56"/>
    </row>
    <row r="15" spans="1:35" s="5" customFormat="1" ht="18" customHeight="1" x14ac:dyDescent="0.25">
      <c r="A15" s="272"/>
      <c r="B15" s="273"/>
      <c r="C15" s="273"/>
      <c r="D15" s="273"/>
      <c r="E15" s="274"/>
      <c r="F15" s="274"/>
      <c r="G15" s="274"/>
      <c r="H15" s="274"/>
      <c r="I15" s="274"/>
      <c r="J15" s="274"/>
      <c r="K15" s="274"/>
      <c r="L15" s="274"/>
      <c r="M15" s="274"/>
      <c r="N15" s="274"/>
      <c r="O15" s="274"/>
      <c r="P15" s="274"/>
      <c r="Q15" s="274"/>
      <c r="R15" s="274"/>
      <c r="S15" s="274"/>
      <c r="T15" s="274"/>
      <c r="U15" s="274"/>
      <c r="V15" s="274"/>
      <c r="W15" s="274"/>
      <c r="X15" s="274"/>
      <c r="Y15" s="274"/>
      <c r="Z15" s="57"/>
    </row>
    <row r="16" spans="1:35" s="13" customFormat="1" ht="18" customHeight="1" x14ac:dyDescent="0.25">
      <c r="A16" s="1283" t="s">
        <v>114</v>
      </c>
      <c r="B16" s="1284"/>
      <c r="C16" s="475"/>
      <c r="D16" s="475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9"/>
    </row>
    <row r="17" spans="1:26" s="5" customFormat="1" ht="18" customHeight="1" x14ac:dyDescent="0.25">
      <c r="A17" s="1285" t="s">
        <v>304</v>
      </c>
      <c r="B17" s="1286"/>
      <c r="C17" s="1286"/>
      <c r="D17" s="1286"/>
      <c r="E17" s="1286"/>
      <c r="F17" s="1286"/>
      <c r="G17" s="1286"/>
      <c r="H17" s="1286"/>
      <c r="I17" s="1286"/>
      <c r="J17" s="1286"/>
      <c r="K17" s="1286"/>
      <c r="L17" s="1286"/>
      <c r="M17" s="1286"/>
      <c r="N17" s="1286"/>
      <c r="O17" s="1286"/>
      <c r="P17" s="1286"/>
      <c r="Q17" s="1286"/>
      <c r="R17" s="1286"/>
      <c r="S17" s="1286"/>
      <c r="T17" s="1286"/>
      <c r="U17" s="1286"/>
      <c r="V17" s="1286"/>
      <c r="W17" s="1286"/>
      <c r="X17" s="1286"/>
      <c r="Y17" s="1286"/>
      <c r="Z17" s="1287"/>
    </row>
    <row r="18" spans="1:26" s="5" customFormat="1" ht="18" customHeight="1" x14ac:dyDescent="0.25">
      <c r="A18" s="275"/>
      <c r="B18" s="276"/>
      <c r="C18" s="276"/>
      <c r="D18" s="276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  <c r="V18" s="277"/>
      <c r="W18" s="277"/>
      <c r="X18" s="277"/>
      <c r="Y18" s="277"/>
      <c r="Z18" s="60"/>
    </row>
    <row r="19" spans="1:26" s="5" customFormat="1" ht="18" customHeight="1" x14ac:dyDescent="0.25">
      <c r="A19" s="269"/>
      <c r="B19" s="270"/>
      <c r="C19" s="270"/>
      <c r="D19" s="270"/>
      <c r="E19" s="271"/>
      <c r="F19" s="271"/>
      <c r="G19" s="271"/>
      <c r="H19" s="271"/>
      <c r="I19" s="271"/>
      <c r="J19" s="271"/>
      <c r="K19" s="271"/>
      <c r="L19" s="271"/>
      <c r="M19" s="271"/>
      <c r="N19" s="271"/>
      <c r="O19" s="271"/>
      <c r="P19" s="271"/>
      <c r="Q19" s="271"/>
      <c r="R19" s="271"/>
      <c r="S19" s="271"/>
      <c r="T19" s="271"/>
      <c r="U19" s="271"/>
      <c r="V19" s="271"/>
      <c r="W19" s="271"/>
      <c r="X19" s="271"/>
      <c r="Y19" s="271"/>
      <c r="Z19" s="56"/>
    </row>
    <row r="20" spans="1:26" s="5" customFormat="1" ht="18" customHeight="1" x14ac:dyDescent="0.25">
      <c r="A20" s="272"/>
      <c r="B20" s="273"/>
      <c r="C20" s="273"/>
      <c r="D20" s="273"/>
      <c r="E20" s="271"/>
      <c r="F20" s="271"/>
      <c r="G20" s="271"/>
      <c r="H20" s="271"/>
      <c r="I20" s="271"/>
      <c r="J20" s="271"/>
      <c r="K20" s="271"/>
      <c r="L20" s="271"/>
      <c r="M20" s="271"/>
      <c r="N20" s="271"/>
      <c r="O20" s="271"/>
      <c r="P20" s="271"/>
      <c r="Q20" s="271"/>
      <c r="R20" s="271"/>
      <c r="S20" s="271"/>
      <c r="T20" s="271"/>
      <c r="U20" s="271"/>
      <c r="V20" s="271"/>
      <c r="W20" s="271"/>
      <c r="X20" s="271"/>
      <c r="Y20" s="271"/>
      <c r="Z20" s="56"/>
    </row>
    <row r="21" spans="1:26" s="13" customFormat="1" ht="30.75" customHeight="1" x14ac:dyDescent="0.25">
      <c r="A21" s="1283" t="s">
        <v>723</v>
      </c>
      <c r="B21" s="1284"/>
      <c r="C21" s="475"/>
      <c r="D21" s="475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9"/>
    </row>
    <row r="22" spans="1:26" s="5" customFormat="1" ht="18" customHeight="1" x14ac:dyDescent="0.25">
      <c r="A22" s="275"/>
      <c r="B22" s="276"/>
      <c r="C22" s="276"/>
      <c r="D22" s="276"/>
      <c r="E22" s="271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271"/>
      <c r="Y22" s="271"/>
      <c r="Z22" s="56"/>
    </row>
    <row r="23" spans="1:26" s="5" customFormat="1" ht="18" customHeight="1" x14ac:dyDescent="0.25">
      <c r="A23" s="269"/>
      <c r="B23" s="270"/>
      <c r="C23" s="270"/>
      <c r="D23" s="270"/>
      <c r="E23" s="271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  <c r="S23" s="271"/>
      <c r="T23" s="271"/>
      <c r="U23" s="271"/>
      <c r="V23" s="271"/>
      <c r="W23" s="271"/>
      <c r="X23" s="271"/>
      <c r="Y23" s="271"/>
      <c r="Z23" s="56"/>
    </row>
    <row r="24" spans="1:26" s="5" customFormat="1" ht="18" customHeight="1" x14ac:dyDescent="0.25">
      <c r="A24" s="272"/>
      <c r="B24" s="273"/>
      <c r="C24" s="273"/>
      <c r="D24" s="273"/>
      <c r="E24" s="271"/>
      <c r="F24" s="271"/>
      <c r="G24" s="271"/>
      <c r="H24" s="271"/>
      <c r="I24" s="271"/>
      <c r="J24" s="271"/>
      <c r="K24" s="271"/>
      <c r="L24" s="271"/>
      <c r="M24" s="271"/>
      <c r="N24" s="271"/>
      <c r="O24" s="271"/>
      <c r="P24" s="271"/>
      <c r="Q24" s="271"/>
      <c r="R24" s="271"/>
      <c r="S24" s="271"/>
      <c r="T24" s="271"/>
      <c r="U24" s="271"/>
      <c r="V24" s="271"/>
      <c r="W24" s="271"/>
      <c r="X24" s="271"/>
      <c r="Y24" s="271"/>
      <c r="Z24" s="56"/>
    </row>
    <row r="25" spans="1:26" s="13" customFormat="1" ht="18" customHeight="1" x14ac:dyDescent="0.25">
      <c r="A25" s="1283" t="s">
        <v>724</v>
      </c>
      <c r="B25" s="1284"/>
      <c r="C25" s="475"/>
      <c r="D25" s="475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9"/>
    </row>
    <row r="26" spans="1:26" s="13" customFormat="1" ht="30.75" customHeight="1" x14ac:dyDescent="0.25">
      <c r="A26" s="1283" t="s">
        <v>305</v>
      </c>
      <c r="B26" s="1284"/>
      <c r="C26" s="475"/>
      <c r="D26" s="475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9"/>
    </row>
    <row r="27" spans="1:26" s="5" customFormat="1" ht="18" customHeight="1" x14ac:dyDescent="0.25">
      <c r="A27" s="1285" t="s">
        <v>306</v>
      </c>
      <c r="B27" s="1286"/>
      <c r="C27" s="1286"/>
      <c r="D27" s="1286"/>
      <c r="E27" s="1286"/>
      <c r="F27" s="1286"/>
      <c r="G27" s="1286"/>
      <c r="H27" s="1286"/>
      <c r="I27" s="1286"/>
      <c r="J27" s="1286"/>
      <c r="K27" s="1286"/>
      <c r="L27" s="1286"/>
      <c r="M27" s="1286"/>
      <c r="N27" s="1286"/>
      <c r="O27" s="1286"/>
      <c r="P27" s="1286"/>
      <c r="Q27" s="1286"/>
      <c r="R27" s="1286"/>
      <c r="S27" s="1286"/>
      <c r="T27" s="1286"/>
      <c r="U27" s="1286"/>
      <c r="V27" s="1286"/>
      <c r="W27" s="1286"/>
      <c r="X27" s="1286"/>
      <c r="Y27" s="1286"/>
      <c r="Z27" s="1287"/>
    </row>
    <row r="28" spans="1:26" s="5" customFormat="1" ht="18" customHeight="1" x14ac:dyDescent="0.25">
      <c r="A28" s="275"/>
      <c r="B28" s="276"/>
      <c r="C28" s="276"/>
      <c r="D28" s="276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  <c r="V28" s="277"/>
      <c r="W28" s="277"/>
      <c r="X28" s="277"/>
      <c r="Y28" s="277"/>
      <c r="Z28" s="60"/>
    </row>
    <row r="29" spans="1:26" s="5" customFormat="1" ht="18" customHeight="1" x14ac:dyDescent="0.25">
      <c r="A29" s="269"/>
      <c r="B29" s="270"/>
      <c r="C29" s="270"/>
      <c r="D29" s="270"/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56"/>
    </row>
    <row r="30" spans="1:26" s="5" customFormat="1" ht="18" customHeight="1" x14ac:dyDescent="0.25">
      <c r="A30" s="269"/>
      <c r="B30" s="270"/>
      <c r="C30" s="270"/>
      <c r="D30" s="270"/>
      <c r="E30" s="271"/>
      <c r="F30" s="271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1"/>
      <c r="Z30" s="56"/>
    </row>
    <row r="31" spans="1:26" s="13" customFormat="1" ht="35.25" customHeight="1" x14ac:dyDescent="0.25">
      <c r="A31" s="1283" t="s">
        <v>723</v>
      </c>
      <c r="B31" s="1284"/>
      <c r="C31" s="475"/>
      <c r="D31" s="475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9"/>
    </row>
    <row r="32" spans="1:26" s="5" customFormat="1" ht="18" customHeight="1" x14ac:dyDescent="0.25">
      <c r="A32" s="269"/>
      <c r="B32" s="270"/>
      <c r="C32" s="270"/>
      <c r="D32" s="270"/>
      <c r="E32" s="271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  <c r="S32" s="271"/>
      <c r="T32" s="271"/>
      <c r="U32" s="271"/>
      <c r="V32" s="271"/>
      <c r="W32" s="271"/>
      <c r="X32" s="271"/>
      <c r="Y32" s="271"/>
      <c r="Z32" s="56"/>
    </row>
    <row r="33" spans="1:26" s="5" customFormat="1" ht="18" customHeight="1" x14ac:dyDescent="0.25">
      <c r="A33" s="269"/>
      <c r="B33" s="270"/>
      <c r="C33" s="270"/>
      <c r="D33" s="270"/>
      <c r="E33" s="271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271"/>
      <c r="U33" s="271"/>
      <c r="V33" s="271"/>
      <c r="W33" s="271"/>
      <c r="X33" s="271"/>
      <c r="Y33" s="271"/>
      <c r="Z33" s="56"/>
    </row>
    <row r="34" spans="1:26" s="5" customFormat="1" ht="18" customHeight="1" x14ac:dyDescent="0.25">
      <c r="A34" s="269"/>
      <c r="B34" s="270"/>
      <c r="C34" s="270"/>
      <c r="D34" s="270"/>
      <c r="E34" s="271"/>
      <c r="F34" s="271"/>
      <c r="G34" s="271"/>
      <c r="H34" s="271"/>
      <c r="I34" s="271"/>
      <c r="J34" s="271"/>
      <c r="K34" s="271"/>
      <c r="L34" s="271"/>
      <c r="M34" s="271"/>
      <c r="N34" s="271"/>
      <c r="O34" s="271"/>
      <c r="P34" s="271"/>
      <c r="Q34" s="271"/>
      <c r="R34" s="271"/>
      <c r="S34" s="271"/>
      <c r="T34" s="271"/>
      <c r="U34" s="271"/>
      <c r="V34" s="271"/>
      <c r="W34" s="271"/>
      <c r="X34" s="271"/>
      <c r="Y34" s="271"/>
      <c r="Z34" s="56"/>
    </row>
    <row r="35" spans="1:26" s="13" customFormat="1" ht="18" customHeight="1" x14ac:dyDescent="0.25">
      <c r="A35" s="1283" t="s">
        <v>724</v>
      </c>
      <c r="B35" s="1284"/>
      <c r="C35" s="475"/>
      <c r="D35" s="475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  <c r="Y35" s="58"/>
      <c r="Z35" s="59"/>
    </row>
    <row r="36" spans="1:26" s="13" customFormat="1" ht="18" customHeight="1" x14ac:dyDescent="0.25">
      <c r="A36" s="1283" t="s">
        <v>305</v>
      </c>
      <c r="B36" s="1284"/>
      <c r="C36" s="475"/>
      <c r="D36" s="475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  <c r="Y36" s="58"/>
      <c r="Z36" s="59"/>
    </row>
    <row r="37" spans="1:26" s="5" customFormat="1" ht="18" customHeight="1" x14ac:dyDescent="0.25">
      <c r="A37" s="1285" t="s">
        <v>307</v>
      </c>
      <c r="B37" s="1286"/>
      <c r="C37" s="1286"/>
      <c r="D37" s="1286"/>
      <c r="E37" s="1286"/>
      <c r="F37" s="1286"/>
      <c r="G37" s="1286"/>
      <c r="H37" s="1286"/>
      <c r="I37" s="1286"/>
      <c r="J37" s="1286"/>
      <c r="K37" s="1286"/>
      <c r="L37" s="1286"/>
      <c r="M37" s="1286"/>
      <c r="N37" s="1286"/>
      <c r="O37" s="1286"/>
      <c r="P37" s="1286"/>
      <c r="Q37" s="1286"/>
      <c r="R37" s="1286"/>
      <c r="S37" s="1286"/>
      <c r="T37" s="1286"/>
      <c r="U37" s="1286"/>
      <c r="V37" s="1286"/>
      <c r="W37" s="1286"/>
      <c r="X37" s="1286"/>
      <c r="Y37" s="1286"/>
      <c r="Z37" s="1287"/>
    </row>
    <row r="38" spans="1:26" s="5" customFormat="1" ht="18" customHeight="1" x14ac:dyDescent="0.25">
      <c r="A38" s="275"/>
      <c r="B38" s="276"/>
      <c r="C38" s="276"/>
      <c r="D38" s="276"/>
      <c r="E38" s="277"/>
      <c r="F38" s="277"/>
      <c r="G38" s="277"/>
      <c r="H38" s="277"/>
      <c r="I38" s="277"/>
      <c r="J38" s="277"/>
      <c r="K38" s="277"/>
      <c r="L38" s="277"/>
      <c r="M38" s="277"/>
      <c r="N38" s="277"/>
      <c r="O38" s="277"/>
      <c r="P38" s="277"/>
      <c r="Q38" s="277"/>
      <c r="R38" s="277"/>
      <c r="S38" s="277"/>
      <c r="T38" s="277"/>
      <c r="U38" s="277"/>
      <c r="V38" s="277"/>
      <c r="W38" s="277"/>
      <c r="X38" s="277"/>
      <c r="Y38" s="277"/>
      <c r="Z38" s="60"/>
    </row>
    <row r="39" spans="1:26" s="5" customFormat="1" ht="18" customHeight="1" x14ac:dyDescent="0.25">
      <c r="A39" s="269"/>
      <c r="B39" s="270"/>
      <c r="C39" s="270"/>
      <c r="D39" s="270"/>
      <c r="E39" s="271"/>
      <c r="F39" s="271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271"/>
      <c r="U39" s="271"/>
      <c r="V39" s="271"/>
      <c r="W39" s="271"/>
      <c r="X39" s="271"/>
      <c r="Y39" s="271"/>
      <c r="Z39" s="56"/>
    </row>
    <row r="40" spans="1:26" s="5" customFormat="1" ht="18" customHeight="1" x14ac:dyDescent="0.25">
      <c r="A40" s="269"/>
      <c r="B40" s="270"/>
      <c r="C40" s="270"/>
      <c r="D40" s="270"/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  <c r="V40" s="271"/>
      <c r="W40" s="271"/>
      <c r="X40" s="271"/>
      <c r="Y40" s="271"/>
      <c r="Z40" s="56"/>
    </row>
    <row r="41" spans="1:26" s="13" customFormat="1" ht="18" customHeight="1" x14ac:dyDescent="0.25">
      <c r="A41" s="1283" t="s">
        <v>723</v>
      </c>
      <c r="B41" s="1284"/>
      <c r="C41" s="475"/>
      <c r="D41" s="475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9"/>
    </row>
    <row r="42" spans="1:26" s="5" customFormat="1" ht="18" customHeight="1" x14ac:dyDescent="0.25">
      <c r="A42" s="269"/>
      <c r="B42" s="270"/>
      <c r="C42" s="270"/>
      <c r="D42" s="270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71"/>
      <c r="S42" s="271"/>
      <c r="T42" s="271"/>
      <c r="U42" s="271"/>
      <c r="V42" s="271"/>
      <c r="W42" s="271"/>
      <c r="X42" s="271"/>
      <c r="Y42" s="271"/>
      <c r="Z42" s="56"/>
    </row>
    <row r="43" spans="1:26" s="5" customFormat="1" ht="18" customHeight="1" x14ac:dyDescent="0.25">
      <c r="A43" s="269"/>
      <c r="B43" s="270"/>
      <c r="C43" s="270"/>
      <c r="D43" s="270"/>
      <c r="E43" s="271"/>
      <c r="F43" s="271"/>
      <c r="G43" s="271"/>
      <c r="H43" s="271"/>
      <c r="I43" s="271"/>
      <c r="J43" s="271"/>
      <c r="K43" s="271"/>
      <c r="L43" s="271"/>
      <c r="M43" s="271"/>
      <c r="N43" s="271"/>
      <c r="O43" s="271"/>
      <c r="P43" s="271"/>
      <c r="Q43" s="271"/>
      <c r="R43" s="271"/>
      <c r="S43" s="271"/>
      <c r="T43" s="271"/>
      <c r="U43" s="271"/>
      <c r="V43" s="271"/>
      <c r="W43" s="271"/>
      <c r="X43" s="271"/>
      <c r="Y43" s="271"/>
      <c r="Z43" s="56"/>
    </row>
    <row r="44" spans="1:26" s="5" customFormat="1" ht="18" customHeight="1" x14ac:dyDescent="0.25">
      <c r="A44" s="269"/>
      <c r="B44" s="270"/>
      <c r="C44" s="270"/>
      <c r="D44" s="270"/>
      <c r="E44" s="271"/>
      <c r="F44" s="271"/>
      <c r="G44" s="271"/>
      <c r="H44" s="271"/>
      <c r="I44" s="271"/>
      <c r="J44" s="271"/>
      <c r="K44" s="271"/>
      <c r="L44" s="271"/>
      <c r="M44" s="271"/>
      <c r="N44" s="271"/>
      <c r="O44" s="271"/>
      <c r="P44" s="271"/>
      <c r="Q44" s="271"/>
      <c r="R44" s="271"/>
      <c r="S44" s="271"/>
      <c r="T44" s="271"/>
      <c r="U44" s="271"/>
      <c r="V44" s="271"/>
      <c r="W44" s="271"/>
      <c r="X44" s="271"/>
      <c r="Y44" s="271"/>
      <c r="Z44" s="56"/>
    </row>
    <row r="45" spans="1:26" s="13" customFormat="1" ht="18" customHeight="1" x14ac:dyDescent="0.25">
      <c r="A45" s="1283" t="s">
        <v>724</v>
      </c>
      <c r="B45" s="1284"/>
      <c r="C45" s="520"/>
      <c r="D45" s="475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9"/>
    </row>
    <row r="46" spans="1:26" s="13" customFormat="1" ht="18" customHeight="1" x14ac:dyDescent="0.25">
      <c r="A46" s="1283" t="s">
        <v>305</v>
      </c>
      <c r="B46" s="1284"/>
      <c r="C46" s="475"/>
      <c r="D46" s="475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9"/>
    </row>
    <row r="47" spans="1:26" s="5" customFormat="1" ht="18" customHeight="1" x14ac:dyDescent="0.25">
      <c r="A47" s="1285" t="s">
        <v>308</v>
      </c>
      <c r="B47" s="1286"/>
      <c r="C47" s="1286"/>
      <c r="D47" s="1286"/>
      <c r="E47" s="1286"/>
      <c r="F47" s="1286"/>
      <c r="G47" s="1286"/>
      <c r="H47" s="1286"/>
      <c r="I47" s="1286"/>
      <c r="J47" s="1286"/>
      <c r="K47" s="1286"/>
      <c r="L47" s="1286"/>
      <c r="M47" s="1286"/>
      <c r="N47" s="1286"/>
      <c r="O47" s="1286"/>
      <c r="P47" s="1286"/>
      <c r="Q47" s="1286"/>
      <c r="R47" s="1286"/>
      <c r="S47" s="1286"/>
      <c r="T47" s="1286"/>
      <c r="U47" s="1286"/>
      <c r="V47" s="1286"/>
      <c r="W47" s="1286"/>
      <c r="X47" s="1286"/>
      <c r="Y47" s="1286"/>
      <c r="Z47" s="1287"/>
    </row>
    <row r="48" spans="1:26" s="5" customFormat="1" ht="18" customHeight="1" x14ac:dyDescent="0.25">
      <c r="A48" s="275"/>
      <c r="B48" s="276"/>
      <c r="C48" s="276"/>
      <c r="D48" s="276"/>
      <c r="E48" s="277"/>
      <c r="F48" s="277"/>
      <c r="G48" s="277"/>
      <c r="H48" s="277"/>
      <c r="I48" s="277"/>
      <c r="J48" s="277"/>
      <c r="K48" s="277"/>
      <c r="L48" s="277"/>
      <c r="M48" s="277"/>
      <c r="N48" s="277"/>
      <c r="O48" s="277"/>
      <c r="P48" s="277"/>
      <c r="Q48" s="277"/>
      <c r="R48" s="277"/>
      <c r="S48" s="277"/>
      <c r="T48" s="277"/>
      <c r="U48" s="277"/>
      <c r="V48" s="277"/>
      <c r="W48" s="277"/>
      <c r="X48" s="277"/>
      <c r="Y48" s="277"/>
      <c r="Z48" s="60"/>
    </row>
    <row r="49" spans="1:26" s="5" customFormat="1" ht="18" customHeight="1" x14ac:dyDescent="0.25">
      <c r="A49" s="269"/>
      <c r="B49" s="270"/>
      <c r="C49" s="270"/>
      <c r="D49" s="270"/>
      <c r="E49" s="271"/>
      <c r="F49" s="271"/>
      <c r="G49" s="271"/>
      <c r="H49" s="271"/>
      <c r="I49" s="271"/>
      <c r="J49" s="271"/>
      <c r="K49" s="271"/>
      <c r="L49" s="271"/>
      <c r="M49" s="271"/>
      <c r="N49" s="271"/>
      <c r="O49" s="271"/>
      <c r="P49" s="271"/>
      <c r="Q49" s="271"/>
      <c r="R49" s="271"/>
      <c r="S49" s="271"/>
      <c r="T49" s="271"/>
      <c r="U49" s="271"/>
      <c r="V49" s="271"/>
      <c r="W49" s="271"/>
      <c r="X49" s="271"/>
      <c r="Y49" s="271"/>
      <c r="Z49" s="56"/>
    </row>
    <row r="50" spans="1:26" s="5" customFormat="1" ht="18" customHeight="1" x14ac:dyDescent="0.25">
      <c r="A50" s="269"/>
      <c r="B50" s="270"/>
      <c r="C50" s="270"/>
      <c r="D50" s="270"/>
      <c r="E50" s="271"/>
      <c r="F50" s="271"/>
      <c r="G50" s="271"/>
      <c r="H50" s="271"/>
      <c r="I50" s="271"/>
      <c r="J50" s="271"/>
      <c r="K50" s="271"/>
      <c r="L50" s="271"/>
      <c r="M50" s="271"/>
      <c r="N50" s="271"/>
      <c r="O50" s="271"/>
      <c r="P50" s="271"/>
      <c r="Q50" s="271"/>
      <c r="R50" s="271"/>
      <c r="S50" s="271"/>
      <c r="T50" s="271"/>
      <c r="U50" s="271"/>
      <c r="V50" s="271"/>
      <c r="W50" s="271"/>
      <c r="X50" s="271"/>
      <c r="Y50" s="271"/>
      <c r="Z50" s="56"/>
    </row>
    <row r="51" spans="1:26" s="13" customFormat="1" ht="18" customHeight="1" x14ac:dyDescent="0.25">
      <c r="A51" s="1283" t="s">
        <v>723</v>
      </c>
      <c r="B51" s="1284"/>
      <c r="C51" s="475"/>
      <c r="D51" s="475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9"/>
    </row>
    <row r="52" spans="1:26" s="5" customFormat="1" ht="18" customHeight="1" x14ac:dyDescent="0.25">
      <c r="A52" s="269"/>
      <c r="B52" s="270"/>
      <c r="C52" s="270"/>
      <c r="D52" s="270"/>
      <c r="E52" s="271"/>
      <c r="F52" s="271"/>
      <c r="G52" s="271"/>
      <c r="H52" s="271"/>
      <c r="I52" s="271"/>
      <c r="J52" s="271"/>
      <c r="K52" s="271"/>
      <c r="L52" s="271"/>
      <c r="M52" s="271"/>
      <c r="N52" s="271"/>
      <c r="O52" s="271"/>
      <c r="P52" s="271"/>
      <c r="Q52" s="271"/>
      <c r="R52" s="271"/>
      <c r="S52" s="271"/>
      <c r="T52" s="271"/>
      <c r="U52" s="271"/>
      <c r="V52" s="271"/>
      <c r="W52" s="271"/>
      <c r="X52" s="271"/>
      <c r="Y52" s="271"/>
      <c r="Z52" s="56"/>
    </row>
    <row r="53" spans="1:26" s="5" customFormat="1" ht="18" customHeight="1" x14ac:dyDescent="0.25">
      <c r="A53" s="269"/>
      <c r="B53" s="270"/>
      <c r="C53" s="270"/>
      <c r="D53" s="270"/>
      <c r="E53" s="271"/>
      <c r="F53" s="271"/>
      <c r="G53" s="271"/>
      <c r="H53" s="271"/>
      <c r="I53" s="271"/>
      <c r="J53" s="271"/>
      <c r="K53" s="271"/>
      <c r="L53" s="271"/>
      <c r="M53" s="271"/>
      <c r="N53" s="271"/>
      <c r="O53" s="271"/>
      <c r="P53" s="271"/>
      <c r="Q53" s="271"/>
      <c r="R53" s="271"/>
      <c r="S53" s="271"/>
      <c r="T53" s="271"/>
      <c r="U53" s="271"/>
      <c r="V53" s="271"/>
      <c r="W53" s="271"/>
      <c r="X53" s="271"/>
      <c r="Y53" s="271"/>
      <c r="Z53" s="56"/>
    </row>
    <row r="54" spans="1:26" s="5" customFormat="1" ht="18" customHeight="1" x14ac:dyDescent="0.25">
      <c r="A54" s="269"/>
      <c r="B54" s="270"/>
      <c r="C54" s="270"/>
      <c r="D54" s="270"/>
      <c r="E54" s="271"/>
      <c r="F54" s="271"/>
      <c r="G54" s="271"/>
      <c r="H54" s="271"/>
      <c r="I54" s="271"/>
      <c r="J54" s="271"/>
      <c r="K54" s="271"/>
      <c r="L54" s="271"/>
      <c r="M54" s="271"/>
      <c r="N54" s="271"/>
      <c r="O54" s="271"/>
      <c r="P54" s="271"/>
      <c r="Q54" s="271"/>
      <c r="R54" s="271"/>
      <c r="S54" s="271"/>
      <c r="T54" s="271"/>
      <c r="U54" s="271"/>
      <c r="V54" s="271"/>
      <c r="W54" s="271"/>
      <c r="X54" s="271"/>
      <c r="Y54" s="271"/>
      <c r="Z54" s="56"/>
    </row>
    <row r="55" spans="1:26" s="13" customFormat="1" ht="18" customHeight="1" x14ac:dyDescent="0.25">
      <c r="A55" s="1283" t="s">
        <v>724</v>
      </c>
      <c r="B55" s="1284"/>
      <c r="C55" s="475"/>
      <c r="D55" s="475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9"/>
    </row>
    <row r="56" spans="1:26" s="13" customFormat="1" ht="18" customHeight="1" x14ac:dyDescent="0.25">
      <c r="A56" s="1283" t="s">
        <v>305</v>
      </c>
      <c r="B56" s="1284"/>
      <c r="C56" s="475"/>
      <c r="D56" s="475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9"/>
    </row>
    <row r="57" spans="1:26" s="5" customFormat="1" ht="18" customHeight="1" x14ac:dyDescent="0.25">
      <c r="A57" s="1285" t="s">
        <v>309</v>
      </c>
      <c r="B57" s="1286"/>
      <c r="C57" s="1286"/>
      <c r="D57" s="1286"/>
      <c r="E57" s="1286"/>
      <c r="F57" s="1286"/>
      <c r="G57" s="1286"/>
      <c r="H57" s="1286"/>
      <c r="I57" s="1286"/>
      <c r="J57" s="1286"/>
      <c r="K57" s="1286"/>
      <c r="L57" s="1286"/>
      <c r="M57" s="1286"/>
      <c r="N57" s="1286"/>
      <c r="O57" s="1286"/>
      <c r="P57" s="1286"/>
      <c r="Q57" s="1286"/>
      <c r="R57" s="1286"/>
      <c r="S57" s="1286"/>
      <c r="T57" s="1286"/>
      <c r="U57" s="1286"/>
      <c r="V57" s="1286"/>
      <c r="W57" s="1286"/>
      <c r="X57" s="1286"/>
      <c r="Y57" s="1286"/>
      <c r="Z57" s="1287"/>
    </row>
    <row r="58" spans="1:26" s="5" customFormat="1" ht="18" customHeight="1" x14ac:dyDescent="0.25">
      <c r="A58" s="275"/>
      <c r="B58" s="276"/>
      <c r="C58" s="276"/>
      <c r="D58" s="276"/>
      <c r="E58" s="277"/>
      <c r="F58" s="277"/>
      <c r="G58" s="277"/>
      <c r="H58" s="277"/>
      <c r="I58" s="277"/>
      <c r="J58" s="277"/>
      <c r="K58" s="277"/>
      <c r="L58" s="277"/>
      <c r="M58" s="277"/>
      <c r="N58" s="277"/>
      <c r="O58" s="277"/>
      <c r="P58" s="277"/>
      <c r="Q58" s="277"/>
      <c r="R58" s="277"/>
      <c r="S58" s="277"/>
      <c r="T58" s="277"/>
      <c r="U58" s="277"/>
      <c r="V58" s="277"/>
      <c r="W58" s="277"/>
      <c r="X58" s="277"/>
      <c r="Y58" s="277"/>
      <c r="Z58" s="60"/>
    </row>
    <row r="59" spans="1:26" s="5" customFormat="1" ht="18" customHeight="1" x14ac:dyDescent="0.25">
      <c r="A59" s="269"/>
      <c r="B59" s="270"/>
      <c r="C59" s="270"/>
      <c r="D59" s="270"/>
      <c r="E59" s="271"/>
      <c r="F59" s="271"/>
      <c r="G59" s="271"/>
      <c r="H59" s="271"/>
      <c r="I59" s="271"/>
      <c r="J59" s="271"/>
      <c r="K59" s="271"/>
      <c r="L59" s="271"/>
      <c r="M59" s="271"/>
      <c r="N59" s="271"/>
      <c r="O59" s="271"/>
      <c r="P59" s="271"/>
      <c r="Q59" s="271"/>
      <c r="R59" s="271"/>
      <c r="S59" s="271"/>
      <c r="T59" s="271"/>
      <c r="U59" s="271"/>
      <c r="V59" s="271"/>
      <c r="W59" s="271"/>
      <c r="X59" s="271"/>
      <c r="Y59" s="271"/>
      <c r="Z59" s="56"/>
    </row>
    <row r="60" spans="1:26" s="5" customFormat="1" ht="18" customHeight="1" x14ac:dyDescent="0.25">
      <c r="A60" s="269"/>
      <c r="B60" s="270"/>
      <c r="C60" s="270"/>
      <c r="D60" s="270"/>
      <c r="E60" s="271"/>
      <c r="F60" s="271"/>
      <c r="G60" s="271"/>
      <c r="H60" s="271"/>
      <c r="I60" s="271"/>
      <c r="J60" s="271"/>
      <c r="K60" s="271"/>
      <c r="L60" s="271"/>
      <c r="M60" s="271"/>
      <c r="N60" s="271"/>
      <c r="O60" s="271"/>
      <c r="P60" s="271"/>
      <c r="Q60" s="271"/>
      <c r="R60" s="271"/>
      <c r="S60" s="271"/>
      <c r="T60" s="271"/>
      <c r="U60" s="271"/>
      <c r="V60" s="271"/>
      <c r="W60" s="271"/>
      <c r="X60" s="271"/>
      <c r="Y60" s="271"/>
      <c r="Z60" s="56"/>
    </row>
    <row r="61" spans="1:26" s="13" customFormat="1" ht="18" customHeight="1" x14ac:dyDescent="0.25">
      <c r="A61" s="1283" t="s">
        <v>723</v>
      </c>
      <c r="B61" s="1284"/>
      <c r="C61" s="475"/>
      <c r="D61" s="475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9"/>
    </row>
    <row r="62" spans="1:26" s="5" customFormat="1" ht="18" customHeight="1" x14ac:dyDescent="0.25">
      <c r="A62" s="269"/>
      <c r="B62" s="270"/>
      <c r="C62" s="270"/>
      <c r="D62" s="270"/>
      <c r="E62" s="271"/>
      <c r="F62" s="271"/>
      <c r="G62" s="271"/>
      <c r="H62" s="271"/>
      <c r="I62" s="271"/>
      <c r="J62" s="271"/>
      <c r="K62" s="271"/>
      <c r="L62" s="271"/>
      <c r="M62" s="271"/>
      <c r="N62" s="271"/>
      <c r="O62" s="271"/>
      <c r="P62" s="271"/>
      <c r="Q62" s="271"/>
      <c r="R62" s="271"/>
      <c r="S62" s="271"/>
      <c r="T62" s="271"/>
      <c r="U62" s="271"/>
      <c r="V62" s="271"/>
      <c r="W62" s="271"/>
      <c r="X62" s="271"/>
      <c r="Y62" s="271"/>
      <c r="Z62" s="56"/>
    </row>
    <row r="63" spans="1:26" s="5" customFormat="1" ht="18" customHeight="1" x14ac:dyDescent="0.25">
      <c r="A63" s="269"/>
      <c r="B63" s="270"/>
      <c r="C63" s="270"/>
      <c r="D63" s="270"/>
      <c r="E63" s="271"/>
      <c r="F63" s="271"/>
      <c r="G63" s="271"/>
      <c r="H63" s="271"/>
      <c r="I63" s="271"/>
      <c r="J63" s="271"/>
      <c r="K63" s="271"/>
      <c r="L63" s="271"/>
      <c r="M63" s="271"/>
      <c r="N63" s="271"/>
      <c r="O63" s="271"/>
      <c r="P63" s="271"/>
      <c r="Q63" s="271"/>
      <c r="R63" s="271"/>
      <c r="S63" s="271"/>
      <c r="T63" s="271"/>
      <c r="U63" s="271"/>
      <c r="V63" s="271"/>
      <c r="W63" s="271"/>
      <c r="X63" s="271"/>
      <c r="Y63" s="271"/>
      <c r="Z63" s="56"/>
    </row>
    <row r="64" spans="1:26" s="5" customFormat="1" ht="18" customHeight="1" x14ac:dyDescent="0.25">
      <c r="A64" s="269"/>
      <c r="B64" s="270"/>
      <c r="C64" s="270"/>
      <c r="D64" s="270"/>
      <c r="E64" s="271"/>
      <c r="F64" s="271"/>
      <c r="G64" s="271"/>
      <c r="H64" s="271"/>
      <c r="I64" s="271"/>
      <c r="J64" s="271"/>
      <c r="K64" s="271"/>
      <c r="L64" s="271"/>
      <c r="M64" s="271"/>
      <c r="N64" s="271"/>
      <c r="O64" s="271"/>
      <c r="P64" s="271"/>
      <c r="Q64" s="271"/>
      <c r="R64" s="271"/>
      <c r="S64" s="271"/>
      <c r="T64" s="271"/>
      <c r="U64" s="271"/>
      <c r="V64" s="271"/>
      <c r="W64" s="271"/>
      <c r="X64" s="271"/>
      <c r="Y64" s="271"/>
      <c r="Z64" s="56"/>
    </row>
    <row r="65" spans="1:26" s="13" customFormat="1" ht="18" customHeight="1" x14ac:dyDescent="0.25">
      <c r="A65" s="1283" t="s">
        <v>724</v>
      </c>
      <c r="B65" s="1284"/>
      <c r="C65" s="475"/>
      <c r="D65" s="475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9"/>
    </row>
    <row r="66" spans="1:26" s="13" customFormat="1" ht="18" customHeight="1" x14ac:dyDescent="0.25">
      <c r="A66" s="1283" t="s">
        <v>305</v>
      </c>
      <c r="B66" s="1284"/>
      <c r="C66" s="475"/>
      <c r="D66" s="475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9"/>
    </row>
    <row r="67" spans="1:26" s="13" customFormat="1" ht="18" customHeight="1" x14ac:dyDescent="0.25">
      <c r="A67" s="1288" t="s">
        <v>310</v>
      </c>
      <c r="B67" s="1289"/>
      <c r="C67" s="476"/>
      <c r="D67" s="476"/>
      <c r="E67" s="61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9"/>
    </row>
    <row r="68" spans="1:26" ht="30" customHeight="1" x14ac:dyDescent="0.2">
      <c r="A68" s="1281" t="s">
        <v>311</v>
      </c>
      <c r="B68" s="1282"/>
      <c r="C68" s="1282"/>
      <c r="D68" s="1282"/>
      <c r="E68" s="1282"/>
      <c r="F68" s="1282"/>
      <c r="G68" s="1282"/>
      <c r="H68" s="1282"/>
      <c r="I68" s="1282"/>
      <c r="J68" s="1282"/>
      <c r="K68" s="1282"/>
      <c r="L68" s="1282"/>
      <c r="M68" s="1282"/>
      <c r="N68" s="1282"/>
      <c r="O68" s="1282"/>
      <c r="P68" s="1282"/>
      <c r="Q68" s="1282"/>
      <c r="R68" s="1282"/>
      <c r="S68" s="1282"/>
      <c r="T68" s="1282"/>
      <c r="U68" s="1282"/>
      <c r="V68" s="1282"/>
      <c r="W68" s="1282"/>
      <c r="X68" s="1282"/>
      <c r="Y68" s="1282"/>
      <c r="Z68" s="1282"/>
    </row>
    <row r="69" spans="1:26" x14ac:dyDescent="0.2">
      <c r="A69" s="28"/>
      <c r="B69" s="28"/>
      <c r="C69" s="28"/>
      <c r="D69" s="28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25"/>
    </row>
    <row r="70" spans="1:26" x14ac:dyDescent="0.2">
      <c r="A70" s="28"/>
      <c r="B70" s="28"/>
      <c r="C70" s="28"/>
      <c r="D70" s="28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25"/>
    </row>
    <row r="71" spans="1:26" x14ac:dyDescent="0.2">
      <c r="A71" s="28"/>
      <c r="B71" s="28"/>
      <c r="C71" s="28"/>
      <c r="D71" s="28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25"/>
    </row>
    <row r="72" spans="1:26" x14ac:dyDescent="0.2">
      <c r="A72" s="28"/>
      <c r="B72" s="28"/>
      <c r="C72" s="28"/>
      <c r="D72" s="28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25"/>
    </row>
    <row r="73" spans="1:26" x14ac:dyDescent="0.2">
      <c r="A73" s="28"/>
      <c r="B73" s="28"/>
      <c r="C73" s="28"/>
      <c r="D73" s="28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25"/>
    </row>
  </sheetData>
  <mergeCells count="31">
    <mergeCell ref="A27:Z27"/>
    <mergeCell ref="X1:Z1"/>
    <mergeCell ref="A2:Z2"/>
    <mergeCell ref="A4:Z4"/>
    <mergeCell ref="Y5:Z5"/>
    <mergeCell ref="A11:Z11"/>
    <mergeCell ref="A16:B16"/>
    <mergeCell ref="A17:Z17"/>
    <mergeCell ref="A21:B21"/>
    <mergeCell ref="A25:B25"/>
    <mergeCell ref="A26:B26"/>
    <mergeCell ref="O6:O8"/>
    <mergeCell ref="B6:B9"/>
    <mergeCell ref="E6:E9"/>
    <mergeCell ref="A57:Z57"/>
    <mergeCell ref="A31:B31"/>
    <mergeCell ref="A35:B35"/>
    <mergeCell ref="A36:B36"/>
    <mergeCell ref="A37:Z37"/>
    <mergeCell ref="A41:B41"/>
    <mergeCell ref="A45:B45"/>
    <mergeCell ref="A46:B46"/>
    <mergeCell ref="A47:Z47"/>
    <mergeCell ref="A51:B51"/>
    <mergeCell ref="A55:B55"/>
    <mergeCell ref="A56:B56"/>
    <mergeCell ref="A61:B61"/>
    <mergeCell ref="A65:B65"/>
    <mergeCell ref="A66:B66"/>
    <mergeCell ref="A67:B67"/>
    <mergeCell ref="A68:Z68"/>
  </mergeCells>
  <printOptions horizontalCentered="1"/>
  <pageMargins left="0.5" right="0.25" top="0.75" bottom="0.25" header="0.5" footer="0.5"/>
  <pageSetup paperSize="9" scale="62" orientation="landscape" r:id="rId1"/>
  <headerFooter alignWithMargins="0"/>
  <rowBreaks count="1" manualBreakCount="1">
    <brk id="36" max="26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X73"/>
  <sheetViews>
    <sheetView view="pageBreakPreview" topLeftCell="C1" zoomScale="98" zoomScaleNormal="75" zoomScaleSheetLayoutView="98" workbookViewId="0">
      <selection activeCell="A2" sqref="A2:X2"/>
    </sheetView>
  </sheetViews>
  <sheetFormatPr defaultRowHeight="12.75" x14ac:dyDescent="0.2"/>
  <cols>
    <col min="1" max="1" width="4.7109375" style="62" customWidth="1"/>
    <col min="2" max="2" width="16.28515625" style="62" customWidth="1"/>
    <col min="3" max="3" width="9.7109375" style="1" customWidth="1"/>
    <col min="4" max="5" width="5.5703125" style="1" bestFit="1" customWidth="1"/>
    <col min="6" max="6" width="6.5703125" style="1" bestFit="1" customWidth="1"/>
    <col min="7" max="7" width="6.85546875" style="1" bestFit="1" customWidth="1"/>
    <col min="8" max="8" width="7.140625" style="1" bestFit="1" customWidth="1"/>
    <col min="9" max="9" width="7" style="1" bestFit="1" customWidth="1"/>
    <col min="10" max="10" width="9" style="1" bestFit="1" customWidth="1"/>
    <col min="11" max="11" width="8.85546875" style="1" bestFit="1" customWidth="1"/>
    <col min="12" max="12" width="9.140625" style="1" customWidth="1"/>
    <col min="13" max="13" width="5.85546875" style="1" customWidth="1"/>
    <col min="14" max="16" width="7.5703125" style="1" customWidth="1"/>
    <col min="17" max="17" width="7.42578125" style="1" customWidth="1"/>
    <col min="18" max="18" width="6.28515625" style="1" bestFit="1" customWidth="1"/>
    <col min="19" max="19" width="7.140625" style="1" bestFit="1" customWidth="1"/>
    <col min="20" max="21" width="5.5703125" style="1" bestFit="1" customWidth="1"/>
    <col min="22" max="23" width="6.28515625" style="1" customWidth="1"/>
    <col min="24" max="24" width="7.7109375" style="26" customWidth="1"/>
    <col min="25" max="256" width="9.140625" style="1"/>
    <col min="257" max="257" width="4.7109375" style="1" customWidth="1"/>
    <col min="258" max="258" width="16.28515625" style="1" customWidth="1"/>
    <col min="259" max="259" width="9.7109375" style="1" customWidth="1"/>
    <col min="260" max="261" width="5.5703125" style="1" bestFit="1" customWidth="1"/>
    <col min="262" max="262" width="6.5703125" style="1" bestFit="1" customWidth="1"/>
    <col min="263" max="263" width="6.85546875" style="1" bestFit="1" customWidth="1"/>
    <col min="264" max="264" width="7.140625" style="1" bestFit="1" customWidth="1"/>
    <col min="265" max="265" width="7" style="1" bestFit="1" customWidth="1"/>
    <col min="266" max="266" width="9" style="1" bestFit="1" customWidth="1"/>
    <col min="267" max="267" width="8.85546875" style="1" bestFit="1" customWidth="1"/>
    <col min="268" max="268" width="8" style="1" bestFit="1" customWidth="1"/>
    <col min="269" max="270" width="5.85546875" style="1" customWidth="1"/>
    <col min="271" max="272" width="7.5703125" style="1" customWidth="1"/>
    <col min="273" max="273" width="7.42578125" style="1" customWidth="1"/>
    <col min="274" max="274" width="6.28515625" style="1" bestFit="1" customWidth="1"/>
    <col min="275" max="275" width="7.140625" style="1" bestFit="1" customWidth="1"/>
    <col min="276" max="277" width="5.5703125" style="1" bestFit="1" customWidth="1"/>
    <col min="278" max="279" width="6.28515625" style="1" customWidth="1"/>
    <col min="280" max="280" width="7.7109375" style="1" customWidth="1"/>
    <col min="281" max="512" width="9.140625" style="1"/>
    <col min="513" max="513" width="4.7109375" style="1" customWidth="1"/>
    <col min="514" max="514" width="16.28515625" style="1" customWidth="1"/>
    <col min="515" max="515" width="9.7109375" style="1" customWidth="1"/>
    <col min="516" max="517" width="5.5703125" style="1" bestFit="1" customWidth="1"/>
    <col min="518" max="518" width="6.5703125" style="1" bestFit="1" customWidth="1"/>
    <col min="519" max="519" width="6.85546875" style="1" bestFit="1" customWidth="1"/>
    <col min="520" max="520" width="7.140625" style="1" bestFit="1" customWidth="1"/>
    <col min="521" max="521" width="7" style="1" bestFit="1" customWidth="1"/>
    <col min="522" max="522" width="9" style="1" bestFit="1" customWidth="1"/>
    <col min="523" max="523" width="8.85546875" style="1" bestFit="1" customWidth="1"/>
    <col min="524" max="524" width="8" style="1" bestFit="1" customWidth="1"/>
    <col min="525" max="526" width="5.85546875" style="1" customWidth="1"/>
    <col min="527" max="528" width="7.5703125" style="1" customWidth="1"/>
    <col min="529" max="529" width="7.42578125" style="1" customWidth="1"/>
    <col min="530" max="530" width="6.28515625" style="1" bestFit="1" customWidth="1"/>
    <col min="531" max="531" width="7.140625" style="1" bestFit="1" customWidth="1"/>
    <col min="532" max="533" width="5.5703125" style="1" bestFit="1" customWidth="1"/>
    <col min="534" max="535" width="6.28515625" style="1" customWidth="1"/>
    <col min="536" max="536" width="7.7109375" style="1" customWidth="1"/>
    <col min="537" max="768" width="9.140625" style="1"/>
    <col min="769" max="769" width="4.7109375" style="1" customWidth="1"/>
    <col min="770" max="770" width="16.28515625" style="1" customWidth="1"/>
    <col min="771" max="771" width="9.7109375" style="1" customWidth="1"/>
    <col min="772" max="773" width="5.5703125" style="1" bestFit="1" customWidth="1"/>
    <col min="774" max="774" width="6.5703125" style="1" bestFit="1" customWidth="1"/>
    <col min="775" max="775" width="6.85546875" style="1" bestFit="1" customWidth="1"/>
    <col min="776" max="776" width="7.140625" style="1" bestFit="1" customWidth="1"/>
    <col min="777" max="777" width="7" style="1" bestFit="1" customWidth="1"/>
    <col min="778" max="778" width="9" style="1" bestFit="1" customWidth="1"/>
    <col min="779" max="779" width="8.85546875" style="1" bestFit="1" customWidth="1"/>
    <col min="780" max="780" width="8" style="1" bestFit="1" customWidth="1"/>
    <col min="781" max="782" width="5.85546875" style="1" customWidth="1"/>
    <col min="783" max="784" width="7.5703125" style="1" customWidth="1"/>
    <col min="785" max="785" width="7.42578125" style="1" customWidth="1"/>
    <col min="786" max="786" width="6.28515625" style="1" bestFit="1" customWidth="1"/>
    <col min="787" max="787" width="7.140625" style="1" bestFit="1" customWidth="1"/>
    <col min="788" max="789" width="5.5703125" style="1" bestFit="1" customWidth="1"/>
    <col min="790" max="791" width="6.28515625" style="1" customWidth="1"/>
    <col min="792" max="792" width="7.7109375" style="1" customWidth="1"/>
    <col min="793" max="1024" width="9.140625" style="1"/>
    <col min="1025" max="1025" width="4.7109375" style="1" customWidth="1"/>
    <col min="1026" max="1026" width="16.28515625" style="1" customWidth="1"/>
    <col min="1027" max="1027" width="9.7109375" style="1" customWidth="1"/>
    <col min="1028" max="1029" width="5.5703125" style="1" bestFit="1" customWidth="1"/>
    <col min="1030" max="1030" width="6.5703125" style="1" bestFit="1" customWidth="1"/>
    <col min="1031" max="1031" width="6.85546875" style="1" bestFit="1" customWidth="1"/>
    <col min="1032" max="1032" width="7.140625" style="1" bestFit="1" customWidth="1"/>
    <col min="1033" max="1033" width="7" style="1" bestFit="1" customWidth="1"/>
    <col min="1034" max="1034" width="9" style="1" bestFit="1" customWidth="1"/>
    <col min="1035" max="1035" width="8.85546875" style="1" bestFit="1" customWidth="1"/>
    <col min="1036" max="1036" width="8" style="1" bestFit="1" customWidth="1"/>
    <col min="1037" max="1038" width="5.85546875" style="1" customWidth="1"/>
    <col min="1039" max="1040" width="7.5703125" style="1" customWidth="1"/>
    <col min="1041" max="1041" width="7.42578125" style="1" customWidth="1"/>
    <col min="1042" max="1042" width="6.28515625" style="1" bestFit="1" customWidth="1"/>
    <col min="1043" max="1043" width="7.140625" style="1" bestFit="1" customWidth="1"/>
    <col min="1044" max="1045" width="5.5703125" style="1" bestFit="1" customWidth="1"/>
    <col min="1046" max="1047" width="6.28515625" style="1" customWidth="1"/>
    <col min="1048" max="1048" width="7.7109375" style="1" customWidth="1"/>
    <col min="1049" max="1280" width="9.140625" style="1"/>
    <col min="1281" max="1281" width="4.7109375" style="1" customWidth="1"/>
    <col min="1282" max="1282" width="16.28515625" style="1" customWidth="1"/>
    <col min="1283" max="1283" width="9.7109375" style="1" customWidth="1"/>
    <col min="1284" max="1285" width="5.5703125" style="1" bestFit="1" customWidth="1"/>
    <col min="1286" max="1286" width="6.5703125" style="1" bestFit="1" customWidth="1"/>
    <col min="1287" max="1287" width="6.85546875" style="1" bestFit="1" customWidth="1"/>
    <col min="1288" max="1288" width="7.140625" style="1" bestFit="1" customWidth="1"/>
    <col min="1289" max="1289" width="7" style="1" bestFit="1" customWidth="1"/>
    <col min="1290" max="1290" width="9" style="1" bestFit="1" customWidth="1"/>
    <col min="1291" max="1291" width="8.85546875" style="1" bestFit="1" customWidth="1"/>
    <col min="1292" max="1292" width="8" style="1" bestFit="1" customWidth="1"/>
    <col min="1293" max="1294" width="5.85546875" style="1" customWidth="1"/>
    <col min="1295" max="1296" width="7.5703125" style="1" customWidth="1"/>
    <col min="1297" max="1297" width="7.42578125" style="1" customWidth="1"/>
    <col min="1298" max="1298" width="6.28515625" style="1" bestFit="1" customWidth="1"/>
    <col min="1299" max="1299" width="7.140625" style="1" bestFit="1" customWidth="1"/>
    <col min="1300" max="1301" width="5.5703125" style="1" bestFit="1" customWidth="1"/>
    <col min="1302" max="1303" width="6.28515625" style="1" customWidth="1"/>
    <col min="1304" max="1304" width="7.7109375" style="1" customWidth="1"/>
    <col min="1305" max="1536" width="9.140625" style="1"/>
    <col min="1537" max="1537" width="4.7109375" style="1" customWidth="1"/>
    <col min="1538" max="1538" width="16.28515625" style="1" customWidth="1"/>
    <col min="1539" max="1539" width="9.7109375" style="1" customWidth="1"/>
    <col min="1540" max="1541" width="5.5703125" style="1" bestFit="1" customWidth="1"/>
    <col min="1542" max="1542" width="6.5703125" style="1" bestFit="1" customWidth="1"/>
    <col min="1543" max="1543" width="6.85546875" style="1" bestFit="1" customWidth="1"/>
    <col min="1544" max="1544" width="7.140625" style="1" bestFit="1" customWidth="1"/>
    <col min="1545" max="1545" width="7" style="1" bestFit="1" customWidth="1"/>
    <col min="1546" max="1546" width="9" style="1" bestFit="1" customWidth="1"/>
    <col min="1547" max="1547" width="8.85546875" style="1" bestFit="1" customWidth="1"/>
    <col min="1548" max="1548" width="8" style="1" bestFit="1" customWidth="1"/>
    <col min="1549" max="1550" width="5.85546875" style="1" customWidth="1"/>
    <col min="1551" max="1552" width="7.5703125" style="1" customWidth="1"/>
    <col min="1553" max="1553" width="7.42578125" style="1" customWidth="1"/>
    <col min="1554" max="1554" width="6.28515625" style="1" bestFit="1" customWidth="1"/>
    <col min="1555" max="1555" width="7.140625" style="1" bestFit="1" customWidth="1"/>
    <col min="1556" max="1557" width="5.5703125" style="1" bestFit="1" customWidth="1"/>
    <col min="1558" max="1559" width="6.28515625" style="1" customWidth="1"/>
    <col min="1560" max="1560" width="7.7109375" style="1" customWidth="1"/>
    <col min="1561" max="1792" width="9.140625" style="1"/>
    <col min="1793" max="1793" width="4.7109375" style="1" customWidth="1"/>
    <col min="1794" max="1794" width="16.28515625" style="1" customWidth="1"/>
    <col min="1795" max="1795" width="9.7109375" style="1" customWidth="1"/>
    <col min="1796" max="1797" width="5.5703125" style="1" bestFit="1" customWidth="1"/>
    <col min="1798" max="1798" width="6.5703125" style="1" bestFit="1" customWidth="1"/>
    <col min="1799" max="1799" width="6.85546875" style="1" bestFit="1" customWidth="1"/>
    <col min="1800" max="1800" width="7.140625" style="1" bestFit="1" customWidth="1"/>
    <col min="1801" max="1801" width="7" style="1" bestFit="1" customWidth="1"/>
    <col min="1802" max="1802" width="9" style="1" bestFit="1" customWidth="1"/>
    <col min="1803" max="1803" width="8.85546875" style="1" bestFit="1" customWidth="1"/>
    <col min="1804" max="1804" width="8" style="1" bestFit="1" customWidth="1"/>
    <col min="1805" max="1806" width="5.85546875" style="1" customWidth="1"/>
    <col min="1807" max="1808" width="7.5703125" style="1" customWidth="1"/>
    <col min="1809" max="1809" width="7.42578125" style="1" customWidth="1"/>
    <col min="1810" max="1810" width="6.28515625" style="1" bestFit="1" customWidth="1"/>
    <col min="1811" max="1811" width="7.140625" style="1" bestFit="1" customWidth="1"/>
    <col min="1812" max="1813" width="5.5703125" style="1" bestFit="1" customWidth="1"/>
    <col min="1814" max="1815" width="6.28515625" style="1" customWidth="1"/>
    <col min="1816" max="1816" width="7.7109375" style="1" customWidth="1"/>
    <col min="1817" max="2048" width="9.140625" style="1"/>
    <col min="2049" max="2049" width="4.7109375" style="1" customWidth="1"/>
    <col min="2050" max="2050" width="16.28515625" style="1" customWidth="1"/>
    <col min="2051" max="2051" width="9.7109375" style="1" customWidth="1"/>
    <col min="2052" max="2053" width="5.5703125" style="1" bestFit="1" customWidth="1"/>
    <col min="2054" max="2054" width="6.5703125" style="1" bestFit="1" customWidth="1"/>
    <col min="2055" max="2055" width="6.85546875" style="1" bestFit="1" customWidth="1"/>
    <col min="2056" max="2056" width="7.140625" style="1" bestFit="1" customWidth="1"/>
    <col min="2057" max="2057" width="7" style="1" bestFit="1" customWidth="1"/>
    <col min="2058" max="2058" width="9" style="1" bestFit="1" customWidth="1"/>
    <col min="2059" max="2059" width="8.85546875" style="1" bestFit="1" customWidth="1"/>
    <col min="2060" max="2060" width="8" style="1" bestFit="1" customWidth="1"/>
    <col min="2061" max="2062" width="5.85546875" style="1" customWidth="1"/>
    <col min="2063" max="2064" width="7.5703125" style="1" customWidth="1"/>
    <col min="2065" max="2065" width="7.42578125" style="1" customWidth="1"/>
    <col min="2066" max="2066" width="6.28515625" style="1" bestFit="1" customWidth="1"/>
    <col min="2067" max="2067" width="7.140625" style="1" bestFit="1" customWidth="1"/>
    <col min="2068" max="2069" width="5.5703125" style="1" bestFit="1" customWidth="1"/>
    <col min="2070" max="2071" width="6.28515625" style="1" customWidth="1"/>
    <col min="2072" max="2072" width="7.7109375" style="1" customWidth="1"/>
    <col min="2073" max="2304" width="9.140625" style="1"/>
    <col min="2305" max="2305" width="4.7109375" style="1" customWidth="1"/>
    <col min="2306" max="2306" width="16.28515625" style="1" customWidth="1"/>
    <col min="2307" max="2307" width="9.7109375" style="1" customWidth="1"/>
    <col min="2308" max="2309" width="5.5703125" style="1" bestFit="1" customWidth="1"/>
    <col min="2310" max="2310" width="6.5703125" style="1" bestFit="1" customWidth="1"/>
    <col min="2311" max="2311" width="6.85546875" style="1" bestFit="1" customWidth="1"/>
    <col min="2312" max="2312" width="7.140625" style="1" bestFit="1" customWidth="1"/>
    <col min="2313" max="2313" width="7" style="1" bestFit="1" customWidth="1"/>
    <col min="2314" max="2314" width="9" style="1" bestFit="1" customWidth="1"/>
    <col min="2315" max="2315" width="8.85546875" style="1" bestFit="1" customWidth="1"/>
    <col min="2316" max="2316" width="8" style="1" bestFit="1" customWidth="1"/>
    <col min="2317" max="2318" width="5.85546875" style="1" customWidth="1"/>
    <col min="2319" max="2320" width="7.5703125" style="1" customWidth="1"/>
    <col min="2321" max="2321" width="7.42578125" style="1" customWidth="1"/>
    <col min="2322" max="2322" width="6.28515625" style="1" bestFit="1" customWidth="1"/>
    <col min="2323" max="2323" width="7.140625" style="1" bestFit="1" customWidth="1"/>
    <col min="2324" max="2325" width="5.5703125" style="1" bestFit="1" customWidth="1"/>
    <col min="2326" max="2327" width="6.28515625" style="1" customWidth="1"/>
    <col min="2328" max="2328" width="7.7109375" style="1" customWidth="1"/>
    <col min="2329" max="2560" width="9.140625" style="1"/>
    <col min="2561" max="2561" width="4.7109375" style="1" customWidth="1"/>
    <col min="2562" max="2562" width="16.28515625" style="1" customWidth="1"/>
    <col min="2563" max="2563" width="9.7109375" style="1" customWidth="1"/>
    <col min="2564" max="2565" width="5.5703125" style="1" bestFit="1" customWidth="1"/>
    <col min="2566" max="2566" width="6.5703125" style="1" bestFit="1" customWidth="1"/>
    <col min="2567" max="2567" width="6.85546875" style="1" bestFit="1" customWidth="1"/>
    <col min="2568" max="2568" width="7.140625" style="1" bestFit="1" customWidth="1"/>
    <col min="2569" max="2569" width="7" style="1" bestFit="1" customWidth="1"/>
    <col min="2570" max="2570" width="9" style="1" bestFit="1" customWidth="1"/>
    <col min="2571" max="2571" width="8.85546875" style="1" bestFit="1" customWidth="1"/>
    <col min="2572" max="2572" width="8" style="1" bestFit="1" customWidth="1"/>
    <col min="2573" max="2574" width="5.85546875" style="1" customWidth="1"/>
    <col min="2575" max="2576" width="7.5703125" style="1" customWidth="1"/>
    <col min="2577" max="2577" width="7.42578125" style="1" customWidth="1"/>
    <col min="2578" max="2578" width="6.28515625" style="1" bestFit="1" customWidth="1"/>
    <col min="2579" max="2579" width="7.140625" style="1" bestFit="1" customWidth="1"/>
    <col min="2580" max="2581" width="5.5703125" style="1" bestFit="1" customWidth="1"/>
    <col min="2582" max="2583" width="6.28515625" style="1" customWidth="1"/>
    <col min="2584" max="2584" width="7.7109375" style="1" customWidth="1"/>
    <col min="2585" max="2816" width="9.140625" style="1"/>
    <col min="2817" max="2817" width="4.7109375" style="1" customWidth="1"/>
    <col min="2818" max="2818" width="16.28515625" style="1" customWidth="1"/>
    <col min="2819" max="2819" width="9.7109375" style="1" customWidth="1"/>
    <col min="2820" max="2821" width="5.5703125" style="1" bestFit="1" customWidth="1"/>
    <col min="2822" max="2822" width="6.5703125" style="1" bestFit="1" customWidth="1"/>
    <col min="2823" max="2823" width="6.85546875" style="1" bestFit="1" customWidth="1"/>
    <col min="2824" max="2824" width="7.140625" style="1" bestFit="1" customWidth="1"/>
    <col min="2825" max="2825" width="7" style="1" bestFit="1" customWidth="1"/>
    <col min="2826" max="2826" width="9" style="1" bestFit="1" customWidth="1"/>
    <col min="2827" max="2827" width="8.85546875" style="1" bestFit="1" customWidth="1"/>
    <col min="2828" max="2828" width="8" style="1" bestFit="1" customWidth="1"/>
    <col min="2829" max="2830" width="5.85546875" style="1" customWidth="1"/>
    <col min="2831" max="2832" width="7.5703125" style="1" customWidth="1"/>
    <col min="2833" max="2833" width="7.42578125" style="1" customWidth="1"/>
    <col min="2834" max="2834" width="6.28515625" style="1" bestFit="1" customWidth="1"/>
    <col min="2835" max="2835" width="7.140625" style="1" bestFit="1" customWidth="1"/>
    <col min="2836" max="2837" width="5.5703125" style="1" bestFit="1" customWidth="1"/>
    <col min="2838" max="2839" width="6.28515625" style="1" customWidth="1"/>
    <col min="2840" max="2840" width="7.7109375" style="1" customWidth="1"/>
    <col min="2841" max="3072" width="9.140625" style="1"/>
    <col min="3073" max="3073" width="4.7109375" style="1" customWidth="1"/>
    <col min="3074" max="3074" width="16.28515625" style="1" customWidth="1"/>
    <col min="3075" max="3075" width="9.7109375" style="1" customWidth="1"/>
    <col min="3076" max="3077" width="5.5703125" style="1" bestFit="1" customWidth="1"/>
    <col min="3078" max="3078" width="6.5703125" style="1" bestFit="1" customWidth="1"/>
    <col min="3079" max="3079" width="6.85546875" style="1" bestFit="1" customWidth="1"/>
    <col min="3080" max="3080" width="7.140625" style="1" bestFit="1" customWidth="1"/>
    <col min="3081" max="3081" width="7" style="1" bestFit="1" customWidth="1"/>
    <col min="3082" max="3082" width="9" style="1" bestFit="1" customWidth="1"/>
    <col min="3083" max="3083" width="8.85546875" style="1" bestFit="1" customWidth="1"/>
    <col min="3084" max="3084" width="8" style="1" bestFit="1" customWidth="1"/>
    <col min="3085" max="3086" width="5.85546875" style="1" customWidth="1"/>
    <col min="3087" max="3088" width="7.5703125" style="1" customWidth="1"/>
    <col min="3089" max="3089" width="7.42578125" style="1" customWidth="1"/>
    <col min="3090" max="3090" width="6.28515625" style="1" bestFit="1" customWidth="1"/>
    <col min="3091" max="3091" width="7.140625" style="1" bestFit="1" customWidth="1"/>
    <col min="3092" max="3093" width="5.5703125" style="1" bestFit="1" customWidth="1"/>
    <col min="3094" max="3095" width="6.28515625" style="1" customWidth="1"/>
    <col min="3096" max="3096" width="7.7109375" style="1" customWidth="1"/>
    <col min="3097" max="3328" width="9.140625" style="1"/>
    <col min="3329" max="3329" width="4.7109375" style="1" customWidth="1"/>
    <col min="3330" max="3330" width="16.28515625" style="1" customWidth="1"/>
    <col min="3331" max="3331" width="9.7109375" style="1" customWidth="1"/>
    <col min="3332" max="3333" width="5.5703125" style="1" bestFit="1" customWidth="1"/>
    <col min="3334" max="3334" width="6.5703125" style="1" bestFit="1" customWidth="1"/>
    <col min="3335" max="3335" width="6.85546875" style="1" bestFit="1" customWidth="1"/>
    <col min="3336" max="3336" width="7.140625" style="1" bestFit="1" customWidth="1"/>
    <col min="3337" max="3337" width="7" style="1" bestFit="1" customWidth="1"/>
    <col min="3338" max="3338" width="9" style="1" bestFit="1" customWidth="1"/>
    <col min="3339" max="3339" width="8.85546875" style="1" bestFit="1" customWidth="1"/>
    <col min="3340" max="3340" width="8" style="1" bestFit="1" customWidth="1"/>
    <col min="3341" max="3342" width="5.85546875" style="1" customWidth="1"/>
    <col min="3343" max="3344" width="7.5703125" style="1" customWidth="1"/>
    <col min="3345" max="3345" width="7.42578125" style="1" customWidth="1"/>
    <col min="3346" max="3346" width="6.28515625" style="1" bestFit="1" customWidth="1"/>
    <col min="3347" max="3347" width="7.140625" style="1" bestFit="1" customWidth="1"/>
    <col min="3348" max="3349" width="5.5703125" style="1" bestFit="1" customWidth="1"/>
    <col min="3350" max="3351" width="6.28515625" style="1" customWidth="1"/>
    <col min="3352" max="3352" width="7.7109375" style="1" customWidth="1"/>
    <col min="3353" max="3584" width="9.140625" style="1"/>
    <col min="3585" max="3585" width="4.7109375" style="1" customWidth="1"/>
    <col min="3586" max="3586" width="16.28515625" style="1" customWidth="1"/>
    <col min="3587" max="3587" width="9.7109375" style="1" customWidth="1"/>
    <col min="3588" max="3589" width="5.5703125" style="1" bestFit="1" customWidth="1"/>
    <col min="3590" max="3590" width="6.5703125" style="1" bestFit="1" customWidth="1"/>
    <col min="3591" max="3591" width="6.85546875" style="1" bestFit="1" customWidth="1"/>
    <col min="3592" max="3592" width="7.140625" style="1" bestFit="1" customWidth="1"/>
    <col min="3593" max="3593" width="7" style="1" bestFit="1" customWidth="1"/>
    <col min="3594" max="3594" width="9" style="1" bestFit="1" customWidth="1"/>
    <col min="3595" max="3595" width="8.85546875" style="1" bestFit="1" customWidth="1"/>
    <col min="3596" max="3596" width="8" style="1" bestFit="1" customWidth="1"/>
    <col min="3597" max="3598" width="5.85546875" style="1" customWidth="1"/>
    <col min="3599" max="3600" width="7.5703125" style="1" customWidth="1"/>
    <col min="3601" max="3601" width="7.42578125" style="1" customWidth="1"/>
    <col min="3602" max="3602" width="6.28515625" style="1" bestFit="1" customWidth="1"/>
    <col min="3603" max="3603" width="7.140625" style="1" bestFit="1" customWidth="1"/>
    <col min="3604" max="3605" width="5.5703125" style="1" bestFit="1" customWidth="1"/>
    <col min="3606" max="3607" width="6.28515625" style="1" customWidth="1"/>
    <col min="3608" max="3608" width="7.7109375" style="1" customWidth="1"/>
    <col min="3609" max="3840" width="9.140625" style="1"/>
    <col min="3841" max="3841" width="4.7109375" style="1" customWidth="1"/>
    <col min="3842" max="3842" width="16.28515625" style="1" customWidth="1"/>
    <col min="3843" max="3843" width="9.7109375" style="1" customWidth="1"/>
    <col min="3844" max="3845" width="5.5703125" style="1" bestFit="1" customWidth="1"/>
    <col min="3846" max="3846" width="6.5703125" style="1" bestFit="1" customWidth="1"/>
    <col min="3847" max="3847" width="6.85546875" style="1" bestFit="1" customWidth="1"/>
    <col min="3848" max="3848" width="7.140625" style="1" bestFit="1" customWidth="1"/>
    <col min="3849" max="3849" width="7" style="1" bestFit="1" customWidth="1"/>
    <col min="3850" max="3850" width="9" style="1" bestFit="1" customWidth="1"/>
    <col min="3851" max="3851" width="8.85546875" style="1" bestFit="1" customWidth="1"/>
    <col min="3852" max="3852" width="8" style="1" bestFit="1" customWidth="1"/>
    <col min="3853" max="3854" width="5.85546875" style="1" customWidth="1"/>
    <col min="3855" max="3856" width="7.5703125" style="1" customWidth="1"/>
    <col min="3857" max="3857" width="7.42578125" style="1" customWidth="1"/>
    <col min="3858" max="3858" width="6.28515625" style="1" bestFit="1" customWidth="1"/>
    <col min="3859" max="3859" width="7.140625" style="1" bestFit="1" customWidth="1"/>
    <col min="3860" max="3861" width="5.5703125" style="1" bestFit="1" customWidth="1"/>
    <col min="3862" max="3863" width="6.28515625" style="1" customWidth="1"/>
    <col min="3864" max="3864" width="7.7109375" style="1" customWidth="1"/>
    <col min="3865" max="4096" width="9.140625" style="1"/>
    <col min="4097" max="4097" width="4.7109375" style="1" customWidth="1"/>
    <col min="4098" max="4098" width="16.28515625" style="1" customWidth="1"/>
    <col min="4099" max="4099" width="9.7109375" style="1" customWidth="1"/>
    <col min="4100" max="4101" width="5.5703125" style="1" bestFit="1" customWidth="1"/>
    <col min="4102" max="4102" width="6.5703125" style="1" bestFit="1" customWidth="1"/>
    <col min="4103" max="4103" width="6.85546875" style="1" bestFit="1" customWidth="1"/>
    <col min="4104" max="4104" width="7.140625" style="1" bestFit="1" customWidth="1"/>
    <col min="4105" max="4105" width="7" style="1" bestFit="1" customWidth="1"/>
    <col min="4106" max="4106" width="9" style="1" bestFit="1" customWidth="1"/>
    <col min="4107" max="4107" width="8.85546875" style="1" bestFit="1" customWidth="1"/>
    <col min="4108" max="4108" width="8" style="1" bestFit="1" customWidth="1"/>
    <col min="4109" max="4110" width="5.85546875" style="1" customWidth="1"/>
    <col min="4111" max="4112" width="7.5703125" style="1" customWidth="1"/>
    <col min="4113" max="4113" width="7.42578125" style="1" customWidth="1"/>
    <col min="4114" max="4114" width="6.28515625" style="1" bestFit="1" customWidth="1"/>
    <col min="4115" max="4115" width="7.140625" style="1" bestFit="1" customWidth="1"/>
    <col min="4116" max="4117" width="5.5703125" style="1" bestFit="1" customWidth="1"/>
    <col min="4118" max="4119" width="6.28515625" style="1" customWidth="1"/>
    <col min="4120" max="4120" width="7.7109375" style="1" customWidth="1"/>
    <col min="4121" max="4352" width="9.140625" style="1"/>
    <col min="4353" max="4353" width="4.7109375" style="1" customWidth="1"/>
    <col min="4354" max="4354" width="16.28515625" style="1" customWidth="1"/>
    <col min="4355" max="4355" width="9.7109375" style="1" customWidth="1"/>
    <col min="4356" max="4357" width="5.5703125" style="1" bestFit="1" customWidth="1"/>
    <col min="4358" max="4358" width="6.5703125" style="1" bestFit="1" customWidth="1"/>
    <col min="4359" max="4359" width="6.85546875" style="1" bestFit="1" customWidth="1"/>
    <col min="4360" max="4360" width="7.140625" style="1" bestFit="1" customWidth="1"/>
    <col min="4361" max="4361" width="7" style="1" bestFit="1" customWidth="1"/>
    <col min="4362" max="4362" width="9" style="1" bestFit="1" customWidth="1"/>
    <col min="4363" max="4363" width="8.85546875" style="1" bestFit="1" customWidth="1"/>
    <col min="4364" max="4364" width="8" style="1" bestFit="1" customWidth="1"/>
    <col min="4365" max="4366" width="5.85546875" style="1" customWidth="1"/>
    <col min="4367" max="4368" width="7.5703125" style="1" customWidth="1"/>
    <col min="4369" max="4369" width="7.42578125" style="1" customWidth="1"/>
    <col min="4370" max="4370" width="6.28515625" style="1" bestFit="1" customWidth="1"/>
    <col min="4371" max="4371" width="7.140625" style="1" bestFit="1" customWidth="1"/>
    <col min="4372" max="4373" width="5.5703125" style="1" bestFit="1" customWidth="1"/>
    <col min="4374" max="4375" width="6.28515625" style="1" customWidth="1"/>
    <col min="4376" max="4376" width="7.7109375" style="1" customWidth="1"/>
    <col min="4377" max="4608" width="9.140625" style="1"/>
    <col min="4609" max="4609" width="4.7109375" style="1" customWidth="1"/>
    <col min="4610" max="4610" width="16.28515625" style="1" customWidth="1"/>
    <col min="4611" max="4611" width="9.7109375" style="1" customWidth="1"/>
    <col min="4612" max="4613" width="5.5703125" style="1" bestFit="1" customWidth="1"/>
    <col min="4614" max="4614" width="6.5703125" style="1" bestFit="1" customWidth="1"/>
    <col min="4615" max="4615" width="6.85546875" style="1" bestFit="1" customWidth="1"/>
    <col min="4616" max="4616" width="7.140625" style="1" bestFit="1" customWidth="1"/>
    <col min="4617" max="4617" width="7" style="1" bestFit="1" customWidth="1"/>
    <col min="4618" max="4618" width="9" style="1" bestFit="1" customWidth="1"/>
    <col min="4619" max="4619" width="8.85546875" style="1" bestFit="1" customWidth="1"/>
    <col min="4620" max="4620" width="8" style="1" bestFit="1" customWidth="1"/>
    <col min="4621" max="4622" width="5.85546875" style="1" customWidth="1"/>
    <col min="4623" max="4624" width="7.5703125" style="1" customWidth="1"/>
    <col min="4625" max="4625" width="7.42578125" style="1" customWidth="1"/>
    <col min="4626" max="4626" width="6.28515625" style="1" bestFit="1" customWidth="1"/>
    <col min="4627" max="4627" width="7.140625" style="1" bestFit="1" customWidth="1"/>
    <col min="4628" max="4629" width="5.5703125" style="1" bestFit="1" customWidth="1"/>
    <col min="4630" max="4631" width="6.28515625" style="1" customWidth="1"/>
    <col min="4632" max="4632" width="7.7109375" style="1" customWidth="1"/>
    <col min="4633" max="4864" width="9.140625" style="1"/>
    <col min="4865" max="4865" width="4.7109375" style="1" customWidth="1"/>
    <col min="4866" max="4866" width="16.28515625" style="1" customWidth="1"/>
    <col min="4867" max="4867" width="9.7109375" style="1" customWidth="1"/>
    <col min="4868" max="4869" width="5.5703125" style="1" bestFit="1" customWidth="1"/>
    <col min="4870" max="4870" width="6.5703125" style="1" bestFit="1" customWidth="1"/>
    <col min="4871" max="4871" width="6.85546875" style="1" bestFit="1" customWidth="1"/>
    <col min="4872" max="4872" width="7.140625" style="1" bestFit="1" customWidth="1"/>
    <col min="4873" max="4873" width="7" style="1" bestFit="1" customWidth="1"/>
    <col min="4874" max="4874" width="9" style="1" bestFit="1" customWidth="1"/>
    <col min="4875" max="4875" width="8.85546875" style="1" bestFit="1" customWidth="1"/>
    <col min="4876" max="4876" width="8" style="1" bestFit="1" customWidth="1"/>
    <col min="4877" max="4878" width="5.85546875" style="1" customWidth="1"/>
    <col min="4879" max="4880" width="7.5703125" style="1" customWidth="1"/>
    <col min="4881" max="4881" width="7.42578125" style="1" customWidth="1"/>
    <col min="4882" max="4882" width="6.28515625" style="1" bestFit="1" customWidth="1"/>
    <col min="4883" max="4883" width="7.140625" style="1" bestFit="1" customWidth="1"/>
    <col min="4884" max="4885" width="5.5703125" style="1" bestFit="1" customWidth="1"/>
    <col min="4886" max="4887" width="6.28515625" style="1" customWidth="1"/>
    <col min="4888" max="4888" width="7.7109375" style="1" customWidth="1"/>
    <col min="4889" max="5120" width="9.140625" style="1"/>
    <col min="5121" max="5121" width="4.7109375" style="1" customWidth="1"/>
    <col min="5122" max="5122" width="16.28515625" style="1" customWidth="1"/>
    <col min="5123" max="5123" width="9.7109375" style="1" customWidth="1"/>
    <col min="5124" max="5125" width="5.5703125" style="1" bestFit="1" customWidth="1"/>
    <col min="5126" max="5126" width="6.5703125" style="1" bestFit="1" customWidth="1"/>
    <col min="5127" max="5127" width="6.85546875" style="1" bestFit="1" customWidth="1"/>
    <col min="5128" max="5128" width="7.140625" style="1" bestFit="1" customWidth="1"/>
    <col min="5129" max="5129" width="7" style="1" bestFit="1" customWidth="1"/>
    <col min="5130" max="5130" width="9" style="1" bestFit="1" customWidth="1"/>
    <col min="5131" max="5131" width="8.85546875" style="1" bestFit="1" customWidth="1"/>
    <col min="5132" max="5132" width="8" style="1" bestFit="1" customWidth="1"/>
    <col min="5133" max="5134" width="5.85546875" style="1" customWidth="1"/>
    <col min="5135" max="5136" width="7.5703125" style="1" customWidth="1"/>
    <col min="5137" max="5137" width="7.42578125" style="1" customWidth="1"/>
    <col min="5138" max="5138" width="6.28515625" style="1" bestFit="1" customWidth="1"/>
    <col min="5139" max="5139" width="7.140625" style="1" bestFit="1" customWidth="1"/>
    <col min="5140" max="5141" width="5.5703125" style="1" bestFit="1" customWidth="1"/>
    <col min="5142" max="5143" width="6.28515625" style="1" customWidth="1"/>
    <col min="5144" max="5144" width="7.7109375" style="1" customWidth="1"/>
    <col min="5145" max="5376" width="9.140625" style="1"/>
    <col min="5377" max="5377" width="4.7109375" style="1" customWidth="1"/>
    <col min="5378" max="5378" width="16.28515625" style="1" customWidth="1"/>
    <col min="5379" max="5379" width="9.7109375" style="1" customWidth="1"/>
    <col min="5380" max="5381" width="5.5703125" style="1" bestFit="1" customWidth="1"/>
    <col min="5382" max="5382" width="6.5703125" style="1" bestFit="1" customWidth="1"/>
    <col min="5383" max="5383" width="6.85546875" style="1" bestFit="1" customWidth="1"/>
    <col min="5384" max="5384" width="7.140625" style="1" bestFit="1" customWidth="1"/>
    <col min="5385" max="5385" width="7" style="1" bestFit="1" customWidth="1"/>
    <col min="5386" max="5386" width="9" style="1" bestFit="1" customWidth="1"/>
    <col min="5387" max="5387" width="8.85546875" style="1" bestFit="1" customWidth="1"/>
    <col min="5388" max="5388" width="8" style="1" bestFit="1" customWidth="1"/>
    <col min="5389" max="5390" width="5.85546875" style="1" customWidth="1"/>
    <col min="5391" max="5392" width="7.5703125" style="1" customWidth="1"/>
    <col min="5393" max="5393" width="7.42578125" style="1" customWidth="1"/>
    <col min="5394" max="5394" width="6.28515625" style="1" bestFit="1" customWidth="1"/>
    <col min="5395" max="5395" width="7.140625" style="1" bestFit="1" customWidth="1"/>
    <col min="5396" max="5397" width="5.5703125" style="1" bestFit="1" customWidth="1"/>
    <col min="5398" max="5399" width="6.28515625" style="1" customWidth="1"/>
    <col min="5400" max="5400" width="7.7109375" style="1" customWidth="1"/>
    <col min="5401" max="5632" width="9.140625" style="1"/>
    <col min="5633" max="5633" width="4.7109375" style="1" customWidth="1"/>
    <col min="5634" max="5634" width="16.28515625" style="1" customWidth="1"/>
    <col min="5635" max="5635" width="9.7109375" style="1" customWidth="1"/>
    <col min="5636" max="5637" width="5.5703125" style="1" bestFit="1" customWidth="1"/>
    <col min="5638" max="5638" width="6.5703125" style="1" bestFit="1" customWidth="1"/>
    <col min="5639" max="5639" width="6.85546875" style="1" bestFit="1" customWidth="1"/>
    <col min="5640" max="5640" width="7.140625" style="1" bestFit="1" customWidth="1"/>
    <col min="5641" max="5641" width="7" style="1" bestFit="1" customWidth="1"/>
    <col min="5642" max="5642" width="9" style="1" bestFit="1" customWidth="1"/>
    <col min="5643" max="5643" width="8.85546875" style="1" bestFit="1" customWidth="1"/>
    <col min="5644" max="5644" width="8" style="1" bestFit="1" customWidth="1"/>
    <col min="5645" max="5646" width="5.85546875" style="1" customWidth="1"/>
    <col min="5647" max="5648" width="7.5703125" style="1" customWidth="1"/>
    <col min="5649" max="5649" width="7.42578125" style="1" customWidth="1"/>
    <col min="5650" max="5650" width="6.28515625" style="1" bestFit="1" customWidth="1"/>
    <col min="5651" max="5651" width="7.140625" style="1" bestFit="1" customWidth="1"/>
    <col min="5652" max="5653" width="5.5703125" style="1" bestFit="1" customWidth="1"/>
    <col min="5654" max="5655" width="6.28515625" style="1" customWidth="1"/>
    <col min="5656" max="5656" width="7.7109375" style="1" customWidth="1"/>
    <col min="5657" max="5888" width="9.140625" style="1"/>
    <col min="5889" max="5889" width="4.7109375" style="1" customWidth="1"/>
    <col min="5890" max="5890" width="16.28515625" style="1" customWidth="1"/>
    <col min="5891" max="5891" width="9.7109375" style="1" customWidth="1"/>
    <col min="5892" max="5893" width="5.5703125" style="1" bestFit="1" customWidth="1"/>
    <col min="5894" max="5894" width="6.5703125" style="1" bestFit="1" customWidth="1"/>
    <col min="5895" max="5895" width="6.85546875" style="1" bestFit="1" customWidth="1"/>
    <col min="5896" max="5896" width="7.140625" style="1" bestFit="1" customWidth="1"/>
    <col min="5897" max="5897" width="7" style="1" bestFit="1" customWidth="1"/>
    <col min="5898" max="5898" width="9" style="1" bestFit="1" customWidth="1"/>
    <col min="5899" max="5899" width="8.85546875" style="1" bestFit="1" customWidth="1"/>
    <col min="5900" max="5900" width="8" style="1" bestFit="1" customWidth="1"/>
    <col min="5901" max="5902" width="5.85546875" style="1" customWidth="1"/>
    <col min="5903" max="5904" width="7.5703125" style="1" customWidth="1"/>
    <col min="5905" max="5905" width="7.42578125" style="1" customWidth="1"/>
    <col min="5906" max="5906" width="6.28515625" style="1" bestFit="1" customWidth="1"/>
    <col min="5907" max="5907" width="7.140625" style="1" bestFit="1" customWidth="1"/>
    <col min="5908" max="5909" width="5.5703125" style="1" bestFit="1" customWidth="1"/>
    <col min="5910" max="5911" width="6.28515625" style="1" customWidth="1"/>
    <col min="5912" max="5912" width="7.7109375" style="1" customWidth="1"/>
    <col min="5913" max="6144" width="9.140625" style="1"/>
    <col min="6145" max="6145" width="4.7109375" style="1" customWidth="1"/>
    <col min="6146" max="6146" width="16.28515625" style="1" customWidth="1"/>
    <col min="6147" max="6147" width="9.7109375" style="1" customWidth="1"/>
    <col min="6148" max="6149" width="5.5703125" style="1" bestFit="1" customWidth="1"/>
    <col min="6150" max="6150" width="6.5703125" style="1" bestFit="1" customWidth="1"/>
    <col min="6151" max="6151" width="6.85546875" style="1" bestFit="1" customWidth="1"/>
    <col min="6152" max="6152" width="7.140625" style="1" bestFit="1" customWidth="1"/>
    <col min="6153" max="6153" width="7" style="1" bestFit="1" customWidth="1"/>
    <col min="6154" max="6154" width="9" style="1" bestFit="1" customWidth="1"/>
    <col min="6155" max="6155" width="8.85546875" style="1" bestFit="1" customWidth="1"/>
    <col min="6156" max="6156" width="8" style="1" bestFit="1" customWidth="1"/>
    <col min="6157" max="6158" width="5.85546875" style="1" customWidth="1"/>
    <col min="6159" max="6160" width="7.5703125" style="1" customWidth="1"/>
    <col min="6161" max="6161" width="7.42578125" style="1" customWidth="1"/>
    <col min="6162" max="6162" width="6.28515625" style="1" bestFit="1" customWidth="1"/>
    <col min="6163" max="6163" width="7.140625" style="1" bestFit="1" customWidth="1"/>
    <col min="6164" max="6165" width="5.5703125" style="1" bestFit="1" customWidth="1"/>
    <col min="6166" max="6167" width="6.28515625" style="1" customWidth="1"/>
    <col min="6168" max="6168" width="7.7109375" style="1" customWidth="1"/>
    <col min="6169" max="6400" width="9.140625" style="1"/>
    <col min="6401" max="6401" width="4.7109375" style="1" customWidth="1"/>
    <col min="6402" max="6402" width="16.28515625" style="1" customWidth="1"/>
    <col min="6403" max="6403" width="9.7109375" style="1" customWidth="1"/>
    <col min="6404" max="6405" width="5.5703125" style="1" bestFit="1" customWidth="1"/>
    <col min="6406" max="6406" width="6.5703125" style="1" bestFit="1" customWidth="1"/>
    <col min="6407" max="6407" width="6.85546875" style="1" bestFit="1" customWidth="1"/>
    <col min="6408" max="6408" width="7.140625" style="1" bestFit="1" customWidth="1"/>
    <col min="6409" max="6409" width="7" style="1" bestFit="1" customWidth="1"/>
    <col min="6410" max="6410" width="9" style="1" bestFit="1" customWidth="1"/>
    <col min="6411" max="6411" width="8.85546875" style="1" bestFit="1" customWidth="1"/>
    <col min="6412" max="6412" width="8" style="1" bestFit="1" customWidth="1"/>
    <col min="6413" max="6414" width="5.85546875" style="1" customWidth="1"/>
    <col min="6415" max="6416" width="7.5703125" style="1" customWidth="1"/>
    <col min="6417" max="6417" width="7.42578125" style="1" customWidth="1"/>
    <col min="6418" max="6418" width="6.28515625" style="1" bestFit="1" customWidth="1"/>
    <col min="6419" max="6419" width="7.140625" style="1" bestFit="1" customWidth="1"/>
    <col min="6420" max="6421" width="5.5703125" style="1" bestFit="1" customWidth="1"/>
    <col min="6422" max="6423" width="6.28515625" style="1" customWidth="1"/>
    <col min="6424" max="6424" width="7.7109375" style="1" customWidth="1"/>
    <col min="6425" max="6656" width="9.140625" style="1"/>
    <col min="6657" max="6657" width="4.7109375" style="1" customWidth="1"/>
    <col min="6658" max="6658" width="16.28515625" style="1" customWidth="1"/>
    <col min="6659" max="6659" width="9.7109375" style="1" customWidth="1"/>
    <col min="6660" max="6661" width="5.5703125" style="1" bestFit="1" customWidth="1"/>
    <col min="6662" max="6662" width="6.5703125" style="1" bestFit="1" customWidth="1"/>
    <col min="6663" max="6663" width="6.85546875" style="1" bestFit="1" customWidth="1"/>
    <col min="6664" max="6664" width="7.140625" style="1" bestFit="1" customWidth="1"/>
    <col min="6665" max="6665" width="7" style="1" bestFit="1" customWidth="1"/>
    <col min="6666" max="6666" width="9" style="1" bestFit="1" customWidth="1"/>
    <col min="6667" max="6667" width="8.85546875" style="1" bestFit="1" customWidth="1"/>
    <col min="6668" max="6668" width="8" style="1" bestFit="1" customWidth="1"/>
    <col min="6669" max="6670" width="5.85546875" style="1" customWidth="1"/>
    <col min="6671" max="6672" width="7.5703125" style="1" customWidth="1"/>
    <col min="6673" max="6673" width="7.42578125" style="1" customWidth="1"/>
    <col min="6674" max="6674" width="6.28515625" style="1" bestFit="1" customWidth="1"/>
    <col min="6675" max="6675" width="7.140625" style="1" bestFit="1" customWidth="1"/>
    <col min="6676" max="6677" width="5.5703125" style="1" bestFit="1" customWidth="1"/>
    <col min="6678" max="6679" width="6.28515625" style="1" customWidth="1"/>
    <col min="6680" max="6680" width="7.7109375" style="1" customWidth="1"/>
    <col min="6681" max="6912" width="9.140625" style="1"/>
    <col min="6913" max="6913" width="4.7109375" style="1" customWidth="1"/>
    <col min="6914" max="6914" width="16.28515625" style="1" customWidth="1"/>
    <col min="6915" max="6915" width="9.7109375" style="1" customWidth="1"/>
    <col min="6916" max="6917" width="5.5703125" style="1" bestFit="1" customWidth="1"/>
    <col min="6918" max="6918" width="6.5703125" style="1" bestFit="1" customWidth="1"/>
    <col min="6919" max="6919" width="6.85546875" style="1" bestFit="1" customWidth="1"/>
    <col min="6920" max="6920" width="7.140625" style="1" bestFit="1" customWidth="1"/>
    <col min="6921" max="6921" width="7" style="1" bestFit="1" customWidth="1"/>
    <col min="6922" max="6922" width="9" style="1" bestFit="1" customWidth="1"/>
    <col min="6923" max="6923" width="8.85546875" style="1" bestFit="1" customWidth="1"/>
    <col min="6924" max="6924" width="8" style="1" bestFit="1" customWidth="1"/>
    <col min="6925" max="6926" width="5.85546875" style="1" customWidth="1"/>
    <col min="6927" max="6928" width="7.5703125" style="1" customWidth="1"/>
    <col min="6929" max="6929" width="7.42578125" style="1" customWidth="1"/>
    <col min="6930" max="6930" width="6.28515625" style="1" bestFit="1" customWidth="1"/>
    <col min="6931" max="6931" width="7.140625" style="1" bestFit="1" customWidth="1"/>
    <col min="6932" max="6933" width="5.5703125" style="1" bestFit="1" customWidth="1"/>
    <col min="6934" max="6935" width="6.28515625" style="1" customWidth="1"/>
    <col min="6936" max="6936" width="7.7109375" style="1" customWidth="1"/>
    <col min="6937" max="7168" width="9.140625" style="1"/>
    <col min="7169" max="7169" width="4.7109375" style="1" customWidth="1"/>
    <col min="7170" max="7170" width="16.28515625" style="1" customWidth="1"/>
    <col min="7171" max="7171" width="9.7109375" style="1" customWidth="1"/>
    <col min="7172" max="7173" width="5.5703125" style="1" bestFit="1" customWidth="1"/>
    <col min="7174" max="7174" width="6.5703125" style="1" bestFit="1" customWidth="1"/>
    <col min="7175" max="7175" width="6.85546875" style="1" bestFit="1" customWidth="1"/>
    <col min="7176" max="7176" width="7.140625" style="1" bestFit="1" customWidth="1"/>
    <col min="7177" max="7177" width="7" style="1" bestFit="1" customWidth="1"/>
    <col min="7178" max="7178" width="9" style="1" bestFit="1" customWidth="1"/>
    <col min="7179" max="7179" width="8.85546875" style="1" bestFit="1" customWidth="1"/>
    <col min="7180" max="7180" width="8" style="1" bestFit="1" customWidth="1"/>
    <col min="7181" max="7182" width="5.85546875" style="1" customWidth="1"/>
    <col min="7183" max="7184" width="7.5703125" style="1" customWidth="1"/>
    <col min="7185" max="7185" width="7.42578125" style="1" customWidth="1"/>
    <col min="7186" max="7186" width="6.28515625" style="1" bestFit="1" customWidth="1"/>
    <col min="7187" max="7187" width="7.140625" style="1" bestFit="1" customWidth="1"/>
    <col min="7188" max="7189" width="5.5703125" style="1" bestFit="1" customWidth="1"/>
    <col min="7190" max="7191" width="6.28515625" style="1" customWidth="1"/>
    <col min="7192" max="7192" width="7.7109375" style="1" customWidth="1"/>
    <col min="7193" max="7424" width="9.140625" style="1"/>
    <col min="7425" max="7425" width="4.7109375" style="1" customWidth="1"/>
    <col min="7426" max="7426" width="16.28515625" style="1" customWidth="1"/>
    <col min="7427" max="7427" width="9.7109375" style="1" customWidth="1"/>
    <col min="7428" max="7429" width="5.5703125" style="1" bestFit="1" customWidth="1"/>
    <col min="7430" max="7430" width="6.5703125" style="1" bestFit="1" customWidth="1"/>
    <col min="7431" max="7431" width="6.85546875" style="1" bestFit="1" customWidth="1"/>
    <col min="7432" max="7432" width="7.140625" style="1" bestFit="1" customWidth="1"/>
    <col min="7433" max="7433" width="7" style="1" bestFit="1" customWidth="1"/>
    <col min="7434" max="7434" width="9" style="1" bestFit="1" customWidth="1"/>
    <col min="7435" max="7435" width="8.85546875" style="1" bestFit="1" customWidth="1"/>
    <col min="7436" max="7436" width="8" style="1" bestFit="1" customWidth="1"/>
    <col min="7437" max="7438" width="5.85546875" style="1" customWidth="1"/>
    <col min="7439" max="7440" width="7.5703125" style="1" customWidth="1"/>
    <col min="7441" max="7441" width="7.42578125" style="1" customWidth="1"/>
    <col min="7442" max="7442" width="6.28515625" style="1" bestFit="1" customWidth="1"/>
    <col min="7443" max="7443" width="7.140625" style="1" bestFit="1" customWidth="1"/>
    <col min="7444" max="7445" width="5.5703125" style="1" bestFit="1" customWidth="1"/>
    <col min="7446" max="7447" width="6.28515625" style="1" customWidth="1"/>
    <col min="7448" max="7448" width="7.7109375" style="1" customWidth="1"/>
    <col min="7449" max="7680" width="9.140625" style="1"/>
    <col min="7681" max="7681" width="4.7109375" style="1" customWidth="1"/>
    <col min="7682" max="7682" width="16.28515625" style="1" customWidth="1"/>
    <col min="7683" max="7683" width="9.7109375" style="1" customWidth="1"/>
    <col min="7684" max="7685" width="5.5703125" style="1" bestFit="1" customWidth="1"/>
    <col min="7686" max="7686" width="6.5703125" style="1" bestFit="1" customWidth="1"/>
    <col min="7687" max="7687" width="6.85546875" style="1" bestFit="1" customWidth="1"/>
    <col min="7688" max="7688" width="7.140625" style="1" bestFit="1" customWidth="1"/>
    <col min="7689" max="7689" width="7" style="1" bestFit="1" customWidth="1"/>
    <col min="7690" max="7690" width="9" style="1" bestFit="1" customWidth="1"/>
    <col min="7691" max="7691" width="8.85546875" style="1" bestFit="1" customWidth="1"/>
    <col min="7692" max="7692" width="8" style="1" bestFit="1" customWidth="1"/>
    <col min="7693" max="7694" width="5.85546875" style="1" customWidth="1"/>
    <col min="7695" max="7696" width="7.5703125" style="1" customWidth="1"/>
    <col min="7697" max="7697" width="7.42578125" style="1" customWidth="1"/>
    <col min="7698" max="7698" width="6.28515625" style="1" bestFit="1" customWidth="1"/>
    <col min="7699" max="7699" width="7.140625" style="1" bestFit="1" customWidth="1"/>
    <col min="7700" max="7701" width="5.5703125" style="1" bestFit="1" customWidth="1"/>
    <col min="7702" max="7703" width="6.28515625" style="1" customWidth="1"/>
    <col min="7704" max="7704" width="7.7109375" style="1" customWidth="1"/>
    <col min="7705" max="7936" width="9.140625" style="1"/>
    <col min="7937" max="7937" width="4.7109375" style="1" customWidth="1"/>
    <col min="7938" max="7938" width="16.28515625" style="1" customWidth="1"/>
    <col min="7939" max="7939" width="9.7109375" style="1" customWidth="1"/>
    <col min="7940" max="7941" width="5.5703125" style="1" bestFit="1" customWidth="1"/>
    <col min="7942" max="7942" width="6.5703125" style="1" bestFit="1" customWidth="1"/>
    <col min="7943" max="7943" width="6.85546875" style="1" bestFit="1" customWidth="1"/>
    <col min="7944" max="7944" width="7.140625" style="1" bestFit="1" customWidth="1"/>
    <col min="7945" max="7945" width="7" style="1" bestFit="1" customWidth="1"/>
    <col min="7946" max="7946" width="9" style="1" bestFit="1" customWidth="1"/>
    <col min="7947" max="7947" width="8.85546875" style="1" bestFit="1" customWidth="1"/>
    <col min="7948" max="7948" width="8" style="1" bestFit="1" customWidth="1"/>
    <col min="7949" max="7950" width="5.85546875" style="1" customWidth="1"/>
    <col min="7951" max="7952" width="7.5703125" style="1" customWidth="1"/>
    <col min="7953" max="7953" width="7.42578125" style="1" customWidth="1"/>
    <col min="7954" max="7954" width="6.28515625" style="1" bestFit="1" customWidth="1"/>
    <col min="7955" max="7955" width="7.140625" style="1" bestFit="1" customWidth="1"/>
    <col min="7956" max="7957" width="5.5703125" style="1" bestFit="1" customWidth="1"/>
    <col min="7958" max="7959" width="6.28515625" style="1" customWidth="1"/>
    <col min="7960" max="7960" width="7.7109375" style="1" customWidth="1"/>
    <col min="7961" max="8192" width="9.140625" style="1"/>
    <col min="8193" max="8193" width="4.7109375" style="1" customWidth="1"/>
    <col min="8194" max="8194" width="16.28515625" style="1" customWidth="1"/>
    <col min="8195" max="8195" width="9.7109375" style="1" customWidth="1"/>
    <col min="8196" max="8197" width="5.5703125" style="1" bestFit="1" customWidth="1"/>
    <col min="8198" max="8198" width="6.5703125" style="1" bestFit="1" customWidth="1"/>
    <col min="8199" max="8199" width="6.85546875" style="1" bestFit="1" customWidth="1"/>
    <col min="8200" max="8200" width="7.140625" style="1" bestFit="1" customWidth="1"/>
    <col min="8201" max="8201" width="7" style="1" bestFit="1" customWidth="1"/>
    <col min="8202" max="8202" width="9" style="1" bestFit="1" customWidth="1"/>
    <col min="8203" max="8203" width="8.85546875" style="1" bestFit="1" customWidth="1"/>
    <col min="8204" max="8204" width="8" style="1" bestFit="1" customWidth="1"/>
    <col min="8205" max="8206" width="5.85546875" style="1" customWidth="1"/>
    <col min="8207" max="8208" width="7.5703125" style="1" customWidth="1"/>
    <col min="8209" max="8209" width="7.42578125" style="1" customWidth="1"/>
    <col min="8210" max="8210" width="6.28515625" style="1" bestFit="1" customWidth="1"/>
    <col min="8211" max="8211" width="7.140625" style="1" bestFit="1" customWidth="1"/>
    <col min="8212" max="8213" width="5.5703125" style="1" bestFit="1" customWidth="1"/>
    <col min="8214" max="8215" width="6.28515625" style="1" customWidth="1"/>
    <col min="8216" max="8216" width="7.7109375" style="1" customWidth="1"/>
    <col min="8217" max="8448" width="9.140625" style="1"/>
    <col min="8449" max="8449" width="4.7109375" style="1" customWidth="1"/>
    <col min="8450" max="8450" width="16.28515625" style="1" customWidth="1"/>
    <col min="8451" max="8451" width="9.7109375" style="1" customWidth="1"/>
    <col min="8452" max="8453" width="5.5703125" style="1" bestFit="1" customWidth="1"/>
    <col min="8454" max="8454" width="6.5703125" style="1" bestFit="1" customWidth="1"/>
    <col min="8455" max="8455" width="6.85546875" style="1" bestFit="1" customWidth="1"/>
    <col min="8456" max="8456" width="7.140625" style="1" bestFit="1" customWidth="1"/>
    <col min="8457" max="8457" width="7" style="1" bestFit="1" customWidth="1"/>
    <col min="8458" max="8458" width="9" style="1" bestFit="1" customWidth="1"/>
    <col min="8459" max="8459" width="8.85546875" style="1" bestFit="1" customWidth="1"/>
    <col min="8460" max="8460" width="8" style="1" bestFit="1" customWidth="1"/>
    <col min="8461" max="8462" width="5.85546875" style="1" customWidth="1"/>
    <col min="8463" max="8464" width="7.5703125" style="1" customWidth="1"/>
    <col min="8465" max="8465" width="7.42578125" style="1" customWidth="1"/>
    <col min="8466" max="8466" width="6.28515625" style="1" bestFit="1" customWidth="1"/>
    <col min="8467" max="8467" width="7.140625" style="1" bestFit="1" customWidth="1"/>
    <col min="8468" max="8469" width="5.5703125" style="1" bestFit="1" customWidth="1"/>
    <col min="8470" max="8471" width="6.28515625" style="1" customWidth="1"/>
    <col min="8472" max="8472" width="7.7109375" style="1" customWidth="1"/>
    <col min="8473" max="8704" width="9.140625" style="1"/>
    <col min="8705" max="8705" width="4.7109375" style="1" customWidth="1"/>
    <col min="8706" max="8706" width="16.28515625" style="1" customWidth="1"/>
    <col min="8707" max="8707" width="9.7109375" style="1" customWidth="1"/>
    <col min="8708" max="8709" width="5.5703125" style="1" bestFit="1" customWidth="1"/>
    <col min="8710" max="8710" width="6.5703125" style="1" bestFit="1" customWidth="1"/>
    <col min="8711" max="8711" width="6.85546875" style="1" bestFit="1" customWidth="1"/>
    <col min="8712" max="8712" width="7.140625" style="1" bestFit="1" customWidth="1"/>
    <col min="8713" max="8713" width="7" style="1" bestFit="1" customWidth="1"/>
    <col min="8714" max="8714" width="9" style="1" bestFit="1" customWidth="1"/>
    <col min="8715" max="8715" width="8.85546875" style="1" bestFit="1" customWidth="1"/>
    <col min="8716" max="8716" width="8" style="1" bestFit="1" customWidth="1"/>
    <col min="8717" max="8718" width="5.85546875" style="1" customWidth="1"/>
    <col min="8719" max="8720" width="7.5703125" style="1" customWidth="1"/>
    <col min="8721" max="8721" width="7.42578125" style="1" customWidth="1"/>
    <col min="8722" max="8722" width="6.28515625" style="1" bestFit="1" customWidth="1"/>
    <col min="8723" max="8723" width="7.140625" style="1" bestFit="1" customWidth="1"/>
    <col min="8724" max="8725" width="5.5703125" style="1" bestFit="1" customWidth="1"/>
    <col min="8726" max="8727" width="6.28515625" style="1" customWidth="1"/>
    <col min="8728" max="8728" width="7.7109375" style="1" customWidth="1"/>
    <col min="8729" max="8960" width="9.140625" style="1"/>
    <col min="8961" max="8961" width="4.7109375" style="1" customWidth="1"/>
    <col min="8962" max="8962" width="16.28515625" style="1" customWidth="1"/>
    <col min="8963" max="8963" width="9.7109375" style="1" customWidth="1"/>
    <col min="8964" max="8965" width="5.5703125" style="1" bestFit="1" customWidth="1"/>
    <col min="8966" max="8966" width="6.5703125" style="1" bestFit="1" customWidth="1"/>
    <col min="8967" max="8967" width="6.85546875" style="1" bestFit="1" customWidth="1"/>
    <col min="8968" max="8968" width="7.140625" style="1" bestFit="1" customWidth="1"/>
    <col min="8969" max="8969" width="7" style="1" bestFit="1" customWidth="1"/>
    <col min="8970" max="8970" width="9" style="1" bestFit="1" customWidth="1"/>
    <col min="8971" max="8971" width="8.85546875" style="1" bestFit="1" customWidth="1"/>
    <col min="8972" max="8972" width="8" style="1" bestFit="1" customWidth="1"/>
    <col min="8973" max="8974" width="5.85546875" style="1" customWidth="1"/>
    <col min="8975" max="8976" width="7.5703125" style="1" customWidth="1"/>
    <col min="8977" max="8977" width="7.42578125" style="1" customWidth="1"/>
    <col min="8978" max="8978" width="6.28515625" style="1" bestFit="1" customWidth="1"/>
    <col min="8979" max="8979" width="7.140625" style="1" bestFit="1" customWidth="1"/>
    <col min="8980" max="8981" width="5.5703125" style="1" bestFit="1" customWidth="1"/>
    <col min="8982" max="8983" width="6.28515625" style="1" customWidth="1"/>
    <col min="8984" max="8984" width="7.7109375" style="1" customWidth="1"/>
    <col min="8985" max="9216" width="9.140625" style="1"/>
    <col min="9217" max="9217" width="4.7109375" style="1" customWidth="1"/>
    <col min="9218" max="9218" width="16.28515625" style="1" customWidth="1"/>
    <col min="9219" max="9219" width="9.7109375" style="1" customWidth="1"/>
    <col min="9220" max="9221" width="5.5703125" style="1" bestFit="1" customWidth="1"/>
    <col min="9222" max="9222" width="6.5703125" style="1" bestFit="1" customWidth="1"/>
    <col min="9223" max="9223" width="6.85546875" style="1" bestFit="1" customWidth="1"/>
    <col min="9224" max="9224" width="7.140625" style="1" bestFit="1" customWidth="1"/>
    <col min="9225" max="9225" width="7" style="1" bestFit="1" customWidth="1"/>
    <col min="9226" max="9226" width="9" style="1" bestFit="1" customWidth="1"/>
    <col min="9227" max="9227" width="8.85546875" style="1" bestFit="1" customWidth="1"/>
    <col min="9228" max="9228" width="8" style="1" bestFit="1" customWidth="1"/>
    <col min="9229" max="9230" width="5.85546875" style="1" customWidth="1"/>
    <col min="9231" max="9232" width="7.5703125" style="1" customWidth="1"/>
    <col min="9233" max="9233" width="7.42578125" style="1" customWidth="1"/>
    <col min="9234" max="9234" width="6.28515625" style="1" bestFit="1" customWidth="1"/>
    <col min="9235" max="9235" width="7.140625" style="1" bestFit="1" customWidth="1"/>
    <col min="9236" max="9237" width="5.5703125" style="1" bestFit="1" customWidth="1"/>
    <col min="9238" max="9239" width="6.28515625" style="1" customWidth="1"/>
    <col min="9240" max="9240" width="7.7109375" style="1" customWidth="1"/>
    <col min="9241" max="9472" width="9.140625" style="1"/>
    <col min="9473" max="9473" width="4.7109375" style="1" customWidth="1"/>
    <col min="9474" max="9474" width="16.28515625" style="1" customWidth="1"/>
    <col min="9475" max="9475" width="9.7109375" style="1" customWidth="1"/>
    <col min="9476" max="9477" width="5.5703125" style="1" bestFit="1" customWidth="1"/>
    <col min="9478" max="9478" width="6.5703125" style="1" bestFit="1" customWidth="1"/>
    <col min="9479" max="9479" width="6.85546875" style="1" bestFit="1" customWidth="1"/>
    <col min="9480" max="9480" width="7.140625" style="1" bestFit="1" customWidth="1"/>
    <col min="9481" max="9481" width="7" style="1" bestFit="1" customWidth="1"/>
    <col min="9482" max="9482" width="9" style="1" bestFit="1" customWidth="1"/>
    <col min="9483" max="9483" width="8.85546875" style="1" bestFit="1" customWidth="1"/>
    <col min="9484" max="9484" width="8" style="1" bestFit="1" customWidth="1"/>
    <col min="9485" max="9486" width="5.85546875" style="1" customWidth="1"/>
    <col min="9487" max="9488" width="7.5703125" style="1" customWidth="1"/>
    <col min="9489" max="9489" width="7.42578125" style="1" customWidth="1"/>
    <col min="9490" max="9490" width="6.28515625" style="1" bestFit="1" customWidth="1"/>
    <col min="9491" max="9491" width="7.140625" style="1" bestFit="1" customWidth="1"/>
    <col min="9492" max="9493" width="5.5703125" style="1" bestFit="1" customWidth="1"/>
    <col min="9494" max="9495" width="6.28515625" style="1" customWidth="1"/>
    <col min="9496" max="9496" width="7.7109375" style="1" customWidth="1"/>
    <col min="9497" max="9728" width="9.140625" style="1"/>
    <col min="9729" max="9729" width="4.7109375" style="1" customWidth="1"/>
    <col min="9730" max="9730" width="16.28515625" style="1" customWidth="1"/>
    <col min="9731" max="9731" width="9.7109375" style="1" customWidth="1"/>
    <col min="9732" max="9733" width="5.5703125" style="1" bestFit="1" customWidth="1"/>
    <col min="9734" max="9734" width="6.5703125" style="1" bestFit="1" customWidth="1"/>
    <col min="9735" max="9735" width="6.85546875" style="1" bestFit="1" customWidth="1"/>
    <col min="9736" max="9736" width="7.140625" style="1" bestFit="1" customWidth="1"/>
    <col min="9737" max="9737" width="7" style="1" bestFit="1" customWidth="1"/>
    <col min="9738" max="9738" width="9" style="1" bestFit="1" customWidth="1"/>
    <col min="9739" max="9739" width="8.85546875" style="1" bestFit="1" customWidth="1"/>
    <col min="9740" max="9740" width="8" style="1" bestFit="1" customWidth="1"/>
    <col min="9741" max="9742" width="5.85546875" style="1" customWidth="1"/>
    <col min="9743" max="9744" width="7.5703125" style="1" customWidth="1"/>
    <col min="9745" max="9745" width="7.42578125" style="1" customWidth="1"/>
    <col min="9746" max="9746" width="6.28515625" style="1" bestFit="1" customWidth="1"/>
    <col min="9747" max="9747" width="7.140625" style="1" bestFit="1" customWidth="1"/>
    <col min="9748" max="9749" width="5.5703125" style="1" bestFit="1" customWidth="1"/>
    <col min="9750" max="9751" width="6.28515625" style="1" customWidth="1"/>
    <col min="9752" max="9752" width="7.7109375" style="1" customWidth="1"/>
    <col min="9753" max="9984" width="9.140625" style="1"/>
    <col min="9985" max="9985" width="4.7109375" style="1" customWidth="1"/>
    <col min="9986" max="9986" width="16.28515625" style="1" customWidth="1"/>
    <col min="9987" max="9987" width="9.7109375" style="1" customWidth="1"/>
    <col min="9988" max="9989" width="5.5703125" style="1" bestFit="1" customWidth="1"/>
    <col min="9990" max="9990" width="6.5703125" style="1" bestFit="1" customWidth="1"/>
    <col min="9991" max="9991" width="6.85546875" style="1" bestFit="1" customWidth="1"/>
    <col min="9992" max="9992" width="7.140625" style="1" bestFit="1" customWidth="1"/>
    <col min="9993" max="9993" width="7" style="1" bestFit="1" customWidth="1"/>
    <col min="9994" max="9994" width="9" style="1" bestFit="1" customWidth="1"/>
    <col min="9995" max="9995" width="8.85546875" style="1" bestFit="1" customWidth="1"/>
    <col min="9996" max="9996" width="8" style="1" bestFit="1" customWidth="1"/>
    <col min="9997" max="9998" width="5.85546875" style="1" customWidth="1"/>
    <col min="9999" max="10000" width="7.5703125" style="1" customWidth="1"/>
    <col min="10001" max="10001" width="7.42578125" style="1" customWidth="1"/>
    <col min="10002" max="10002" width="6.28515625" style="1" bestFit="1" customWidth="1"/>
    <col min="10003" max="10003" width="7.140625" style="1" bestFit="1" customWidth="1"/>
    <col min="10004" max="10005" width="5.5703125" style="1" bestFit="1" customWidth="1"/>
    <col min="10006" max="10007" width="6.28515625" style="1" customWidth="1"/>
    <col min="10008" max="10008" width="7.7109375" style="1" customWidth="1"/>
    <col min="10009" max="10240" width="9.140625" style="1"/>
    <col min="10241" max="10241" width="4.7109375" style="1" customWidth="1"/>
    <col min="10242" max="10242" width="16.28515625" style="1" customWidth="1"/>
    <col min="10243" max="10243" width="9.7109375" style="1" customWidth="1"/>
    <col min="10244" max="10245" width="5.5703125" style="1" bestFit="1" customWidth="1"/>
    <col min="10246" max="10246" width="6.5703125" style="1" bestFit="1" customWidth="1"/>
    <col min="10247" max="10247" width="6.85546875" style="1" bestFit="1" customWidth="1"/>
    <col min="10248" max="10248" width="7.140625" style="1" bestFit="1" customWidth="1"/>
    <col min="10249" max="10249" width="7" style="1" bestFit="1" customWidth="1"/>
    <col min="10250" max="10250" width="9" style="1" bestFit="1" customWidth="1"/>
    <col min="10251" max="10251" width="8.85546875" style="1" bestFit="1" customWidth="1"/>
    <col min="10252" max="10252" width="8" style="1" bestFit="1" customWidth="1"/>
    <col min="10253" max="10254" width="5.85546875" style="1" customWidth="1"/>
    <col min="10255" max="10256" width="7.5703125" style="1" customWidth="1"/>
    <col min="10257" max="10257" width="7.42578125" style="1" customWidth="1"/>
    <col min="10258" max="10258" width="6.28515625" style="1" bestFit="1" customWidth="1"/>
    <col min="10259" max="10259" width="7.140625" style="1" bestFit="1" customWidth="1"/>
    <col min="10260" max="10261" width="5.5703125" style="1" bestFit="1" customWidth="1"/>
    <col min="10262" max="10263" width="6.28515625" style="1" customWidth="1"/>
    <col min="10264" max="10264" width="7.7109375" style="1" customWidth="1"/>
    <col min="10265" max="10496" width="9.140625" style="1"/>
    <col min="10497" max="10497" width="4.7109375" style="1" customWidth="1"/>
    <col min="10498" max="10498" width="16.28515625" style="1" customWidth="1"/>
    <col min="10499" max="10499" width="9.7109375" style="1" customWidth="1"/>
    <col min="10500" max="10501" width="5.5703125" style="1" bestFit="1" customWidth="1"/>
    <col min="10502" max="10502" width="6.5703125" style="1" bestFit="1" customWidth="1"/>
    <col min="10503" max="10503" width="6.85546875" style="1" bestFit="1" customWidth="1"/>
    <col min="10504" max="10504" width="7.140625" style="1" bestFit="1" customWidth="1"/>
    <col min="10505" max="10505" width="7" style="1" bestFit="1" customWidth="1"/>
    <col min="10506" max="10506" width="9" style="1" bestFit="1" customWidth="1"/>
    <col min="10507" max="10507" width="8.85546875" style="1" bestFit="1" customWidth="1"/>
    <col min="10508" max="10508" width="8" style="1" bestFit="1" customWidth="1"/>
    <col min="10509" max="10510" width="5.85546875" style="1" customWidth="1"/>
    <col min="10511" max="10512" width="7.5703125" style="1" customWidth="1"/>
    <col min="10513" max="10513" width="7.42578125" style="1" customWidth="1"/>
    <col min="10514" max="10514" width="6.28515625" style="1" bestFit="1" customWidth="1"/>
    <col min="10515" max="10515" width="7.140625" style="1" bestFit="1" customWidth="1"/>
    <col min="10516" max="10517" width="5.5703125" style="1" bestFit="1" customWidth="1"/>
    <col min="10518" max="10519" width="6.28515625" style="1" customWidth="1"/>
    <col min="10520" max="10520" width="7.7109375" style="1" customWidth="1"/>
    <col min="10521" max="10752" width="9.140625" style="1"/>
    <col min="10753" max="10753" width="4.7109375" style="1" customWidth="1"/>
    <col min="10754" max="10754" width="16.28515625" style="1" customWidth="1"/>
    <col min="10755" max="10755" width="9.7109375" style="1" customWidth="1"/>
    <col min="10756" max="10757" width="5.5703125" style="1" bestFit="1" customWidth="1"/>
    <col min="10758" max="10758" width="6.5703125" style="1" bestFit="1" customWidth="1"/>
    <col min="10759" max="10759" width="6.85546875" style="1" bestFit="1" customWidth="1"/>
    <col min="10760" max="10760" width="7.140625" style="1" bestFit="1" customWidth="1"/>
    <col min="10761" max="10761" width="7" style="1" bestFit="1" customWidth="1"/>
    <col min="10762" max="10762" width="9" style="1" bestFit="1" customWidth="1"/>
    <col min="10763" max="10763" width="8.85546875" style="1" bestFit="1" customWidth="1"/>
    <col min="10764" max="10764" width="8" style="1" bestFit="1" customWidth="1"/>
    <col min="10765" max="10766" width="5.85546875" style="1" customWidth="1"/>
    <col min="10767" max="10768" width="7.5703125" style="1" customWidth="1"/>
    <col min="10769" max="10769" width="7.42578125" style="1" customWidth="1"/>
    <col min="10770" max="10770" width="6.28515625" style="1" bestFit="1" customWidth="1"/>
    <col min="10771" max="10771" width="7.140625" style="1" bestFit="1" customWidth="1"/>
    <col min="10772" max="10773" width="5.5703125" style="1" bestFit="1" customWidth="1"/>
    <col min="10774" max="10775" width="6.28515625" style="1" customWidth="1"/>
    <col min="10776" max="10776" width="7.7109375" style="1" customWidth="1"/>
    <col min="10777" max="11008" width="9.140625" style="1"/>
    <col min="11009" max="11009" width="4.7109375" style="1" customWidth="1"/>
    <col min="11010" max="11010" width="16.28515625" style="1" customWidth="1"/>
    <col min="11011" max="11011" width="9.7109375" style="1" customWidth="1"/>
    <col min="11012" max="11013" width="5.5703125" style="1" bestFit="1" customWidth="1"/>
    <col min="11014" max="11014" width="6.5703125" style="1" bestFit="1" customWidth="1"/>
    <col min="11015" max="11015" width="6.85546875" style="1" bestFit="1" customWidth="1"/>
    <col min="11016" max="11016" width="7.140625" style="1" bestFit="1" customWidth="1"/>
    <col min="11017" max="11017" width="7" style="1" bestFit="1" customWidth="1"/>
    <col min="11018" max="11018" width="9" style="1" bestFit="1" customWidth="1"/>
    <col min="11019" max="11019" width="8.85546875" style="1" bestFit="1" customWidth="1"/>
    <col min="11020" max="11020" width="8" style="1" bestFit="1" customWidth="1"/>
    <col min="11021" max="11022" width="5.85546875" style="1" customWidth="1"/>
    <col min="11023" max="11024" width="7.5703125" style="1" customWidth="1"/>
    <col min="11025" max="11025" width="7.42578125" style="1" customWidth="1"/>
    <col min="11026" max="11026" width="6.28515625" style="1" bestFit="1" customWidth="1"/>
    <col min="11027" max="11027" width="7.140625" style="1" bestFit="1" customWidth="1"/>
    <col min="11028" max="11029" width="5.5703125" style="1" bestFit="1" customWidth="1"/>
    <col min="11030" max="11031" width="6.28515625" style="1" customWidth="1"/>
    <col min="11032" max="11032" width="7.7109375" style="1" customWidth="1"/>
    <col min="11033" max="11264" width="9.140625" style="1"/>
    <col min="11265" max="11265" width="4.7109375" style="1" customWidth="1"/>
    <col min="11266" max="11266" width="16.28515625" style="1" customWidth="1"/>
    <col min="11267" max="11267" width="9.7109375" style="1" customWidth="1"/>
    <col min="11268" max="11269" width="5.5703125" style="1" bestFit="1" customWidth="1"/>
    <col min="11270" max="11270" width="6.5703125" style="1" bestFit="1" customWidth="1"/>
    <col min="11271" max="11271" width="6.85546875" style="1" bestFit="1" customWidth="1"/>
    <col min="11272" max="11272" width="7.140625" style="1" bestFit="1" customWidth="1"/>
    <col min="11273" max="11273" width="7" style="1" bestFit="1" customWidth="1"/>
    <col min="11274" max="11274" width="9" style="1" bestFit="1" customWidth="1"/>
    <col min="11275" max="11275" width="8.85546875" style="1" bestFit="1" customWidth="1"/>
    <col min="11276" max="11276" width="8" style="1" bestFit="1" customWidth="1"/>
    <col min="11277" max="11278" width="5.85546875" style="1" customWidth="1"/>
    <col min="11279" max="11280" width="7.5703125" style="1" customWidth="1"/>
    <col min="11281" max="11281" width="7.42578125" style="1" customWidth="1"/>
    <col min="11282" max="11282" width="6.28515625" style="1" bestFit="1" customWidth="1"/>
    <col min="11283" max="11283" width="7.140625" style="1" bestFit="1" customWidth="1"/>
    <col min="11284" max="11285" width="5.5703125" style="1" bestFit="1" customWidth="1"/>
    <col min="11286" max="11287" width="6.28515625" style="1" customWidth="1"/>
    <col min="11288" max="11288" width="7.7109375" style="1" customWidth="1"/>
    <col min="11289" max="11520" width="9.140625" style="1"/>
    <col min="11521" max="11521" width="4.7109375" style="1" customWidth="1"/>
    <col min="11522" max="11522" width="16.28515625" style="1" customWidth="1"/>
    <col min="11523" max="11523" width="9.7109375" style="1" customWidth="1"/>
    <col min="11524" max="11525" width="5.5703125" style="1" bestFit="1" customWidth="1"/>
    <col min="11526" max="11526" width="6.5703125" style="1" bestFit="1" customWidth="1"/>
    <col min="11527" max="11527" width="6.85546875" style="1" bestFit="1" customWidth="1"/>
    <col min="11528" max="11528" width="7.140625" style="1" bestFit="1" customWidth="1"/>
    <col min="11529" max="11529" width="7" style="1" bestFit="1" customWidth="1"/>
    <col min="11530" max="11530" width="9" style="1" bestFit="1" customWidth="1"/>
    <col min="11531" max="11531" width="8.85546875" style="1" bestFit="1" customWidth="1"/>
    <col min="11532" max="11532" width="8" style="1" bestFit="1" customWidth="1"/>
    <col min="11533" max="11534" width="5.85546875" style="1" customWidth="1"/>
    <col min="11535" max="11536" width="7.5703125" style="1" customWidth="1"/>
    <col min="11537" max="11537" width="7.42578125" style="1" customWidth="1"/>
    <col min="11538" max="11538" width="6.28515625" style="1" bestFit="1" customWidth="1"/>
    <col min="11539" max="11539" width="7.140625" style="1" bestFit="1" customWidth="1"/>
    <col min="11540" max="11541" width="5.5703125" style="1" bestFit="1" customWidth="1"/>
    <col min="11542" max="11543" width="6.28515625" style="1" customWidth="1"/>
    <col min="11544" max="11544" width="7.7109375" style="1" customWidth="1"/>
    <col min="11545" max="11776" width="9.140625" style="1"/>
    <col min="11777" max="11777" width="4.7109375" style="1" customWidth="1"/>
    <col min="11778" max="11778" width="16.28515625" style="1" customWidth="1"/>
    <col min="11779" max="11779" width="9.7109375" style="1" customWidth="1"/>
    <col min="11780" max="11781" width="5.5703125" style="1" bestFit="1" customWidth="1"/>
    <col min="11782" max="11782" width="6.5703125" style="1" bestFit="1" customWidth="1"/>
    <col min="11783" max="11783" width="6.85546875" style="1" bestFit="1" customWidth="1"/>
    <col min="11784" max="11784" width="7.140625" style="1" bestFit="1" customWidth="1"/>
    <col min="11785" max="11785" width="7" style="1" bestFit="1" customWidth="1"/>
    <col min="11786" max="11786" width="9" style="1" bestFit="1" customWidth="1"/>
    <col min="11787" max="11787" width="8.85546875" style="1" bestFit="1" customWidth="1"/>
    <col min="11788" max="11788" width="8" style="1" bestFit="1" customWidth="1"/>
    <col min="11789" max="11790" width="5.85546875" style="1" customWidth="1"/>
    <col min="11791" max="11792" width="7.5703125" style="1" customWidth="1"/>
    <col min="11793" max="11793" width="7.42578125" style="1" customWidth="1"/>
    <col min="11794" max="11794" width="6.28515625" style="1" bestFit="1" customWidth="1"/>
    <col min="11795" max="11795" width="7.140625" style="1" bestFit="1" customWidth="1"/>
    <col min="11796" max="11797" width="5.5703125" style="1" bestFit="1" customWidth="1"/>
    <col min="11798" max="11799" width="6.28515625" style="1" customWidth="1"/>
    <col min="11800" max="11800" width="7.7109375" style="1" customWidth="1"/>
    <col min="11801" max="12032" width="9.140625" style="1"/>
    <col min="12033" max="12033" width="4.7109375" style="1" customWidth="1"/>
    <col min="12034" max="12034" width="16.28515625" style="1" customWidth="1"/>
    <col min="12035" max="12035" width="9.7109375" style="1" customWidth="1"/>
    <col min="12036" max="12037" width="5.5703125" style="1" bestFit="1" customWidth="1"/>
    <col min="12038" max="12038" width="6.5703125" style="1" bestFit="1" customWidth="1"/>
    <col min="12039" max="12039" width="6.85546875" style="1" bestFit="1" customWidth="1"/>
    <col min="12040" max="12040" width="7.140625" style="1" bestFit="1" customWidth="1"/>
    <col min="12041" max="12041" width="7" style="1" bestFit="1" customWidth="1"/>
    <col min="12042" max="12042" width="9" style="1" bestFit="1" customWidth="1"/>
    <col min="12043" max="12043" width="8.85546875" style="1" bestFit="1" customWidth="1"/>
    <col min="12044" max="12044" width="8" style="1" bestFit="1" customWidth="1"/>
    <col min="12045" max="12046" width="5.85546875" style="1" customWidth="1"/>
    <col min="12047" max="12048" width="7.5703125" style="1" customWidth="1"/>
    <col min="12049" max="12049" width="7.42578125" style="1" customWidth="1"/>
    <col min="12050" max="12050" width="6.28515625" style="1" bestFit="1" customWidth="1"/>
    <col min="12051" max="12051" width="7.140625" style="1" bestFit="1" customWidth="1"/>
    <col min="12052" max="12053" width="5.5703125" style="1" bestFit="1" customWidth="1"/>
    <col min="12054" max="12055" width="6.28515625" style="1" customWidth="1"/>
    <col min="12056" max="12056" width="7.7109375" style="1" customWidth="1"/>
    <col min="12057" max="12288" width="9.140625" style="1"/>
    <col min="12289" max="12289" width="4.7109375" style="1" customWidth="1"/>
    <col min="12290" max="12290" width="16.28515625" style="1" customWidth="1"/>
    <col min="12291" max="12291" width="9.7109375" style="1" customWidth="1"/>
    <col min="12292" max="12293" width="5.5703125" style="1" bestFit="1" customWidth="1"/>
    <col min="12294" max="12294" width="6.5703125" style="1" bestFit="1" customWidth="1"/>
    <col min="12295" max="12295" width="6.85546875" style="1" bestFit="1" customWidth="1"/>
    <col min="12296" max="12296" width="7.140625" style="1" bestFit="1" customWidth="1"/>
    <col min="12297" max="12297" width="7" style="1" bestFit="1" customWidth="1"/>
    <col min="12298" max="12298" width="9" style="1" bestFit="1" customWidth="1"/>
    <col min="12299" max="12299" width="8.85546875" style="1" bestFit="1" customWidth="1"/>
    <col min="12300" max="12300" width="8" style="1" bestFit="1" customWidth="1"/>
    <col min="12301" max="12302" width="5.85546875" style="1" customWidth="1"/>
    <col min="12303" max="12304" width="7.5703125" style="1" customWidth="1"/>
    <col min="12305" max="12305" width="7.42578125" style="1" customWidth="1"/>
    <col min="12306" max="12306" width="6.28515625" style="1" bestFit="1" customWidth="1"/>
    <col min="12307" max="12307" width="7.140625" style="1" bestFit="1" customWidth="1"/>
    <col min="12308" max="12309" width="5.5703125" style="1" bestFit="1" customWidth="1"/>
    <col min="12310" max="12311" width="6.28515625" style="1" customWidth="1"/>
    <col min="12312" max="12312" width="7.7109375" style="1" customWidth="1"/>
    <col min="12313" max="12544" width="9.140625" style="1"/>
    <col min="12545" max="12545" width="4.7109375" style="1" customWidth="1"/>
    <col min="12546" max="12546" width="16.28515625" style="1" customWidth="1"/>
    <col min="12547" max="12547" width="9.7109375" style="1" customWidth="1"/>
    <col min="12548" max="12549" width="5.5703125" style="1" bestFit="1" customWidth="1"/>
    <col min="12550" max="12550" width="6.5703125" style="1" bestFit="1" customWidth="1"/>
    <col min="12551" max="12551" width="6.85546875" style="1" bestFit="1" customWidth="1"/>
    <col min="12552" max="12552" width="7.140625" style="1" bestFit="1" customWidth="1"/>
    <col min="12553" max="12553" width="7" style="1" bestFit="1" customWidth="1"/>
    <col min="12554" max="12554" width="9" style="1" bestFit="1" customWidth="1"/>
    <col min="12555" max="12555" width="8.85546875" style="1" bestFit="1" customWidth="1"/>
    <col min="12556" max="12556" width="8" style="1" bestFit="1" customWidth="1"/>
    <col min="12557" max="12558" width="5.85546875" style="1" customWidth="1"/>
    <col min="12559" max="12560" width="7.5703125" style="1" customWidth="1"/>
    <col min="12561" max="12561" width="7.42578125" style="1" customWidth="1"/>
    <col min="12562" max="12562" width="6.28515625" style="1" bestFit="1" customWidth="1"/>
    <col min="12563" max="12563" width="7.140625" style="1" bestFit="1" customWidth="1"/>
    <col min="12564" max="12565" width="5.5703125" style="1" bestFit="1" customWidth="1"/>
    <col min="12566" max="12567" width="6.28515625" style="1" customWidth="1"/>
    <col min="12568" max="12568" width="7.7109375" style="1" customWidth="1"/>
    <col min="12569" max="12800" width="9.140625" style="1"/>
    <col min="12801" max="12801" width="4.7109375" style="1" customWidth="1"/>
    <col min="12802" max="12802" width="16.28515625" style="1" customWidth="1"/>
    <col min="12803" max="12803" width="9.7109375" style="1" customWidth="1"/>
    <col min="12804" max="12805" width="5.5703125" style="1" bestFit="1" customWidth="1"/>
    <col min="12806" max="12806" width="6.5703125" style="1" bestFit="1" customWidth="1"/>
    <col min="12807" max="12807" width="6.85546875" style="1" bestFit="1" customWidth="1"/>
    <col min="12808" max="12808" width="7.140625" style="1" bestFit="1" customWidth="1"/>
    <col min="12809" max="12809" width="7" style="1" bestFit="1" customWidth="1"/>
    <col min="12810" max="12810" width="9" style="1" bestFit="1" customWidth="1"/>
    <col min="12811" max="12811" width="8.85546875" style="1" bestFit="1" customWidth="1"/>
    <col min="12812" max="12812" width="8" style="1" bestFit="1" customWidth="1"/>
    <col min="12813" max="12814" width="5.85546875" style="1" customWidth="1"/>
    <col min="12815" max="12816" width="7.5703125" style="1" customWidth="1"/>
    <col min="12817" max="12817" width="7.42578125" style="1" customWidth="1"/>
    <col min="12818" max="12818" width="6.28515625" style="1" bestFit="1" customWidth="1"/>
    <col min="12819" max="12819" width="7.140625" style="1" bestFit="1" customWidth="1"/>
    <col min="12820" max="12821" width="5.5703125" style="1" bestFit="1" customWidth="1"/>
    <col min="12822" max="12823" width="6.28515625" style="1" customWidth="1"/>
    <col min="12824" max="12824" width="7.7109375" style="1" customWidth="1"/>
    <col min="12825" max="13056" width="9.140625" style="1"/>
    <col min="13057" max="13057" width="4.7109375" style="1" customWidth="1"/>
    <col min="13058" max="13058" width="16.28515625" style="1" customWidth="1"/>
    <col min="13059" max="13059" width="9.7109375" style="1" customWidth="1"/>
    <col min="13060" max="13061" width="5.5703125" style="1" bestFit="1" customWidth="1"/>
    <col min="13062" max="13062" width="6.5703125" style="1" bestFit="1" customWidth="1"/>
    <col min="13063" max="13063" width="6.85546875" style="1" bestFit="1" customWidth="1"/>
    <col min="13064" max="13064" width="7.140625" style="1" bestFit="1" customWidth="1"/>
    <col min="13065" max="13065" width="7" style="1" bestFit="1" customWidth="1"/>
    <col min="13066" max="13066" width="9" style="1" bestFit="1" customWidth="1"/>
    <col min="13067" max="13067" width="8.85546875" style="1" bestFit="1" customWidth="1"/>
    <col min="13068" max="13068" width="8" style="1" bestFit="1" customWidth="1"/>
    <col min="13069" max="13070" width="5.85546875" style="1" customWidth="1"/>
    <col min="13071" max="13072" width="7.5703125" style="1" customWidth="1"/>
    <col min="13073" max="13073" width="7.42578125" style="1" customWidth="1"/>
    <col min="13074" max="13074" width="6.28515625" style="1" bestFit="1" customWidth="1"/>
    <col min="13075" max="13075" width="7.140625" style="1" bestFit="1" customWidth="1"/>
    <col min="13076" max="13077" width="5.5703125" style="1" bestFit="1" customWidth="1"/>
    <col min="13078" max="13079" width="6.28515625" style="1" customWidth="1"/>
    <col min="13080" max="13080" width="7.7109375" style="1" customWidth="1"/>
    <col min="13081" max="13312" width="9.140625" style="1"/>
    <col min="13313" max="13313" width="4.7109375" style="1" customWidth="1"/>
    <col min="13314" max="13314" width="16.28515625" style="1" customWidth="1"/>
    <col min="13315" max="13315" width="9.7109375" style="1" customWidth="1"/>
    <col min="13316" max="13317" width="5.5703125" style="1" bestFit="1" customWidth="1"/>
    <col min="13318" max="13318" width="6.5703125" style="1" bestFit="1" customWidth="1"/>
    <col min="13319" max="13319" width="6.85546875" style="1" bestFit="1" customWidth="1"/>
    <col min="13320" max="13320" width="7.140625" style="1" bestFit="1" customWidth="1"/>
    <col min="13321" max="13321" width="7" style="1" bestFit="1" customWidth="1"/>
    <col min="13322" max="13322" width="9" style="1" bestFit="1" customWidth="1"/>
    <col min="13323" max="13323" width="8.85546875" style="1" bestFit="1" customWidth="1"/>
    <col min="13324" max="13324" width="8" style="1" bestFit="1" customWidth="1"/>
    <col min="13325" max="13326" width="5.85546875" style="1" customWidth="1"/>
    <col min="13327" max="13328" width="7.5703125" style="1" customWidth="1"/>
    <col min="13329" max="13329" width="7.42578125" style="1" customWidth="1"/>
    <col min="13330" max="13330" width="6.28515625" style="1" bestFit="1" customWidth="1"/>
    <col min="13331" max="13331" width="7.140625" style="1" bestFit="1" customWidth="1"/>
    <col min="13332" max="13333" width="5.5703125" style="1" bestFit="1" customWidth="1"/>
    <col min="13334" max="13335" width="6.28515625" style="1" customWidth="1"/>
    <col min="13336" max="13336" width="7.7109375" style="1" customWidth="1"/>
    <col min="13337" max="13568" width="9.140625" style="1"/>
    <col min="13569" max="13569" width="4.7109375" style="1" customWidth="1"/>
    <col min="13570" max="13570" width="16.28515625" style="1" customWidth="1"/>
    <col min="13571" max="13571" width="9.7109375" style="1" customWidth="1"/>
    <col min="13572" max="13573" width="5.5703125" style="1" bestFit="1" customWidth="1"/>
    <col min="13574" max="13574" width="6.5703125" style="1" bestFit="1" customWidth="1"/>
    <col min="13575" max="13575" width="6.85546875" style="1" bestFit="1" customWidth="1"/>
    <col min="13576" max="13576" width="7.140625" style="1" bestFit="1" customWidth="1"/>
    <col min="13577" max="13577" width="7" style="1" bestFit="1" customWidth="1"/>
    <col min="13578" max="13578" width="9" style="1" bestFit="1" customWidth="1"/>
    <col min="13579" max="13579" width="8.85546875" style="1" bestFit="1" customWidth="1"/>
    <col min="13580" max="13580" width="8" style="1" bestFit="1" customWidth="1"/>
    <col min="13581" max="13582" width="5.85546875" style="1" customWidth="1"/>
    <col min="13583" max="13584" width="7.5703125" style="1" customWidth="1"/>
    <col min="13585" max="13585" width="7.42578125" style="1" customWidth="1"/>
    <col min="13586" max="13586" width="6.28515625" style="1" bestFit="1" customWidth="1"/>
    <col min="13587" max="13587" width="7.140625" style="1" bestFit="1" customWidth="1"/>
    <col min="13588" max="13589" width="5.5703125" style="1" bestFit="1" customWidth="1"/>
    <col min="13590" max="13591" width="6.28515625" style="1" customWidth="1"/>
    <col min="13592" max="13592" width="7.7109375" style="1" customWidth="1"/>
    <col min="13593" max="13824" width="9.140625" style="1"/>
    <col min="13825" max="13825" width="4.7109375" style="1" customWidth="1"/>
    <col min="13826" max="13826" width="16.28515625" style="1" customWidth="1"/>
    <col min="13827" max="13827" width="9.7109375" style="1" customWidth="1"/>
    <col min="13828" max="13829" width="5.5703125" style="1" bestFit="1" customWidth="1"/>
    <col min="13830" max="13830" width="6.5703125" style="1" bestFit="1" customWidth="1"/>
    <col min="13831" max="13831" width="6.85546875" style="1" bestFit="1" customWidth="1"/>
    <col min="13832" max="13832" width="7.140625" style="1" bestFit="1" customWidth="1"/>
    <col min="13833" max="13833" width="7" style="1" bestFit="1" customWidth="1"/>
    <col min="13834" max="13834" width="9" style="1" bestFit="1" customWidth="1"/>
    <col min="13835" max="13835" width="8.85546875" style="1" bestFit="1" customWidth="1"/>
    <col min="13836" max="13836" width="8" style="1" bestFit="1" customWidth="1"/>
    <col min="13837" max="13838" width="5.85546875" style="1" customWidth="1"/>
    <col min="13839" max="13840" width="7.5703125" style="1" customWidth="1"/>
    <col min="13841" max="13841" width="7.42578125" style="1" customWidth="1"/>
    <col min="13842" max="13842" width="6.28515625" style="1" bestFit="1" customWidth="1"/>
    <col min="13843" max="13843" width="7.140625" style="1" bestFit="1" customWidth="1"/>
    <col min="13844" max="13845" width="5.5703125" style="1" bestFit="1" customWidth="1"/>
    <col min="13846" max="13847" width="6.28515625" style="1" customWidth="1"/>
    <col min="13848" max="13848" width="7.7109375" style="1" customWidth="1"/>
    <col min="13849" max="14080" width="9.140625" style="1"/>
    <col min="14081" max="14081" width="4.7109375" style="1" customWidth="1"/>
    <col min="14082" max="14082" width="16.28515625" style="1" customWidth="1"/>
    <col min="14083" max="14083" width="9.7109375" style="1" customWidth="1"/>
    <col min="14084" max="14085" width="5.5703125" style="1" bestFit="1" customWidth="1"/>
    <col min="14086" max="14086" width="6.5703125" style="1" bestFit="1" customWidth="1"/>
    <col min="14087" max="14087" width="6.85546875" style="1" bestFit="1" customWidth="1"/>
    <col min="14088" max="14088" width="7.140625" style="1" bestFit="1" customWidth="1"/>
    <col min="14089" max="14089" width="7" style="1" bestFit="1" customWidth="1"/>
    <col min="14090" max="14090" width="9" style="1" bestFit="1" customWidth="1"/>
    <col min="14091" max="14091" width="8.85546875" style="1" bestFit="1" customWidth="1"/>
    <col min="14092" max="14092" width="8" style="1" bestFit="1" customWidth="1"/>
    <col min="14093" max="14094" width="5.85546875" style="1" customWidth="1"/>
    <col min="14095" max="14096" width="7.5703125" style="1" customWidth="1"/>
    <col min="14097" max="14097" width="7.42578125" style="1" customWidth="1"/>
    <col min="14098" max="14098" width="6.28515625" style="1" bestFit="1" customWidth="1"/>
    <col min="14099" max="14099" width="7.140625" style="1" bestFit="1" customWidth="1"/>
    <col min="14100" max="14101" width="5.5703125" style="1" bestFit="1" customWidth="1"/>
    <col min="14102" max="14103" width="6.28515625" style="1" customWidth="1"/>
    <col min="14104" max="14104" width="7.7109375" style="1" customWidth="1"/>
    <col min="14105" max="14336" width="9.140625" style="1"/>
    <col min="14337" max="14337" width="4.7109375" style="1" customWidth="1"/>
    <col min="14338" max="14338" width="16.28515625" style="1" customWidth="1"/>
    <col min="14339" max="14339" width="9.7109375" style="1" customWidth="1"/>
    <col min="14340" max="14341" width="5.5703125" style="1" bestFit="1" customWidth="1"/>
    <col min="14342" max="14342" width="6.5703125" style="1" bestFit="1" customWidth="1"/>
    <col min="14343" max="14343" width="6.85546875" style="1" bestFit="1" customWidth="1"/>
    <col min="14344" max="14344" width="7.140625" style="1" bestFit="1" customWidth="1"/>
    <col min="14345" max="14345" width="7" style="1" bestFit="1" customWidth="1"/>
    <col min="14346" max="14346" width="9" style="1" bestFit="1" customWidth="1"/>
    <col min="14347" max="14347" width="8.85546875" style="1" bestFit="1" customWidth="1"/>
    <col min="14348" max="14348" width="8" style="1" bestFit="1" customWidth="1"/>
    <col min="14349" max="14350" width="5.85546875" style="1" customWidth="1"/>
    <col min="14351" max="14352" width="7.5703125" style="1" customWidth="1"/>
    <col min="14353" max="14353" width="7.42578125" style="1" customWidth="1"/>
    <col min="14354" max="14354" width="6.28515625" style="1" bestFit="1" customWidth="1"/>
    <col min="14355" max="14355" width="7.140625" style="1" bestFit="1" customWidth="1"/>
    <col min="14356" max="14357" width="5.5703125" style="1" bestFit="1" customWidth="1"/>
    <col min="14358" max="14359" width="6.28515625" style="1" customWidth="1"/>
    <col min="14360" max="14360" width="7.7109375" style="1" customWidth="1"/>
    <col min="14361" max="14592" width="9.140625" style="1"/>
    <col min="14593" max="14593" width="4.7109375" style="1" customWidth="1"/>
    <col min="14594" max="14594" width="16.28515625" style="1" customWidth="1"/>
    <col min="14595" max="14595" width="9.7109375" style="1" customWidth="1"/>
    <col min="14596" max="14597" width="5.5703125" style="1" bestFit="1" customWidth="1"/>
    <col min="14598" max="14598" width="6.5703125" style="1" bestFit="1" customWidth="1"/>
    <col min="14599" max="14599" width="6.85546875" style="1" bestFit="1" customWidth="1"/>
    <col min="14600" max="14600" width="7.140625" style="1" bestFit="1" customWidth="1"/>
    <col min="14601" max="14601" width="7" style="1" bestFit="1" customWidth="1"/>
    <col min="14602" max="14602" width="9" style="1" bestFit="1" customWidth="1"/>
    <col min="14603" max="14603" width="8.85546875" style="1" bestFit="1" customWidth="1"/>
    <col min="14604" max="14604" width="8" style="1" bestFit="1" customWidth="1"/>
    <col min="14605" max="14606" width="5.85546875" style="1" customWidth="1"/>
    <col min="14607" max="14608" width="7.5703125" style="1" customWidth="1"/>
    <col min="14609" max="14609" width="7.42578125" style="1" customWidth="1"/>
    <col min="14610" max="14610" width="6.28515625" style="1" bestFit="1" customWidth="1"/>
    <col min="14611" max="14611" width="7.140625" style="1" bestFit="1" customWidth="1"/>
    <col min="14612" max="14613" width="5.5703125" style="1" bestFit="1" customWidth="1"/>
    <col min="14614" max="14615" width="6.28515625" style="1" customWidth="1"/>
    <col min="14616" max="14616" width="7.7109375" style="1" customWidth="1"/>
    <col min="14617" max="14848" width="9.140625" style="1"/>
    <col min="14849" max="14849" width="4.7109375" style="1" customWidth="1"/>
    <col min="14850" max="14850" width="16.28515625" style="1" customWidth="1"/>
    <col min="14851" max="14851" width="9.7109375" style="1" customWidth="1"/>
    <col min="14852" max="14853" width="5.5703125" style="1" bestFit="1" customWidth="1"/>
    <col min="14854" max="14854" width="6.5703125" style="1" bestFit="1" customWidth="1"/>
    <col min="14855" max="14855" width="6.85546875" style="1" bestFit="1" customWidth="1"/>
    <col min="14856" max="14856" width="7.140625" style="1" bestFit="1" customWidth="1"/>
    <col min="14857" max="14857" width="7" style="1" bestFit="1" customWidth="1"/>
    <col min="14858" max="14858" width="9" style="1" bestFit="1" customWidth="1"/>
    <col min="14859" max="14859" width="8.85546875" style="1" bestFit="1" customWidth="1"/>
    <col min="14860" max="14860" width="8" style="1" bestFit="1" customWidth="1"/>
    <col min="14861" max="14862" width="5.85546875" style="1" customWidth="1"/>
    <col min="14863" max="14864" width="7.5703125" style="1" customWidth="1"/>
    <col min="14865" max="14865" width="7.42578125" style="1" customWidth="1"/>
    <col min="14866" max="14866" width="6.28515625" style="1" bestFit="1" customWidth="1"/>
    <col min="14867" max="14867" width="7.140625" style="1" bestFit="1" customWidth="1"/>
    <col min="14868" max="14869" width="5.5703125" style="1" bestFit="1" customWidth="1"/>
    <col min="14870" max="14871" width="6.28515625" style="1" customWidth="1"/>
    <col min="14872" max="14872" width="7.7109375" style="1" customWidth="1"/>
    <col min="14873" max="15104" width="9.140625" style="1"/>
    <col min="15105" max="15105" width="4.7109375" style="1" customWidth="1"/>
    <col min="15106" max="15106" width="16.28515625" style="1" customWidth="1"/>
    <col min="15107" max="15107" width="9.7109375" style="1" customWidth="1"/>
    <col min="15108" max="15109" width="5.5703125" style="1" bestFit="1" customWidth="1"/>
    <col min="15110" max="15110" width="6.5703125" style="1" bestFit="1" customWidth="1"/>
    <col min="15111" max="15111" width="6.85546875" style="1" bestFit="1" customWidth="1"/>
    <col min="15112" max="15112" width="7.140625" style="1" bestFit="1" customWidth="1"/>
    <col min="15113" max="15113" width="7" style="1" bestFit="1" customWidth="1"/>
    <col min="15114" max="15114" width="9" style="1" bestFit="1" customWidth="1"/>
    <col min="15115" max="15115" width="8.85546875" style="1" bestFit="1" customWidth="1"/>
    <col min="15116" max="15116" width="8" style="1" bestFit="1" customWidth="1"/>
    <col min="15117" max="15118" width="5.85546875" style="1" customWidth="1"/>
    <col min="15119" max="15120" width="7.5703125" style="1" customWidth="1"/>
    <col min="15121" max="15121" width="7.42578125" style="1" customWidth="1"/>
    <col min="15122" max="15122" width="6.28515625" style="1" bestFit="1" customWidth="1"/>
    <col min="15123" max="15123" width="7.140625" style="1" bestFit="1" customWidth="1"/>
    <col min="15124" max="15125" width="5.5703125" style="1" bestFit="1" customWidth="1"/>
    <col min="15126" max="15127" width="6.28515625" style="1" customWidth="1"/>
    <col min="15128" max="15128" width="7.7109375" style="1" customWidth="1"/>
    <col min="15129" max="15360" width="9.140625" style="1"/>
    <col min="15361" max="15361" width="4.7109375" style="1" customWidth="1"/>
    <col min="15362" max="15362" width="16.28515625" style="1" customWidth="1"/>
    <col min="15363" max="15363" width="9.7109375" style="1" customWidth="1"/>
    <col min="15364" max="15365" width="5.5703125" style="1" bestFit="1" customWidth="1"/>
    <col min="15366" max="15366" width="6.5703125" style="1" bestFit="1" customWidth="1"/>
    <col min="15367" max="15367" width="6.85546875" style="1" bestFit="1" customWidth="1"/>
    <col min="15368" max="15368" width="7.140625" style="1" bestFit="1" customWidth="1"/>
    <col min="15369" max="15369" width="7" style="1" bestFit="1" customWidth="1"/>
    <col min="15370" max="15370" width="9" style="1" bestFit="1" customWidth="1"/>
    <col min="15371" max="15371" width="8.85546875" style="1" bestFit="1" customWidth="1"/>
    <col min="15372" max="15372" width="8" style="1" bestFit="1" customWidth="1"/>
    <col min="15373" max="15374" width="5.85546875" style="1" customWidth="1"/>
    <col min="15375" max="15376" width="7.5703125" style="1" customWidth="1"/>
    <col min="15377" max="15377" width="7.42578125" style="1" customWidth="1"/>
    <col min="15378" max="15378" width="6.28515625" style="1" bestFit="1" customWidth="1"/>
    <col min="15379" max="15379" width="7.140625" style="1" bestFit="1" customWidth="1"/>
    <col min="15380" max="15381" width="5.5703125" style="1" bestFit="1" customWidth="1"/>
    <col min="15382" max="15383" width="6.28515625" style="1" customWidth="1"/>
    <col min="15384" max="15384" width="7.7109375" style="1" customWidth="1"/>
    <col min="15385" max="15616" width="9.140625" style="1"/>
    <col min="15617" max="15617" width="4.7109375" style="1" customWidth="1"/>
    <col min="15618" max="15618" width="16.28515625" style="1" customWidth="1"/>
    <col min="15619" max="15619" width="9.7109375" style="1" customWidth="1"/>
    <col min="15620" max="15621" width="5.5703125" style="1" bestFit="1" customWidth="1"/>
    <col min="15622" max="15622" width="6.5703125" style="1" bestFit="1" customWidth="1"/>
    <col min="15623" max="15623" width="6.85546875" style="1" bestFit="1" customWidth="1"/>
    <col min="15624" max="15624" width="7.140625" style="1" bestFit="1" customWidth="1"/>
    <col min="15625" max="15625" width="7" style="1" bestFit="1" customWidth="1"/>
    <col min="15626" max="15626" width="9" style="1" bestFit="1" customWidth="1"/>
    <col min="15627" max="15627" width="8.85546875" style="1" bestFit="1" customWidth="1"/>
    <col min="15628" max="15628" width="8" style="1" bestFit="1" customWidth="1"/>
    <col min="15629" max="15630" width="5.85546875" style="1" customWidth="1"/>
    <col min="15631" max="15632" width="7.5703125" style="1" customWidth="1"/>
    <col min="15633" max="15633" width="7.42578125" style="1" customWidth="1"/>
    <col min="15634" max="15634" width="6.28515625" style="1" bestFit="1" customWidth="1"/>
    <col min="15635" max="15635" width="7.140625" style="1" bestFit="1" customWidth="1"/>
    <col min="15636" max="15637" width="5.5703125" style="1" bestFit="1" customWidth="1"/>
    <col min="15638" max="15639" width="6.28515625" style="1" customWidth="1"/>
    <col min="15640" max="15640" width="7.7109375" style="1" customWidth="1"/>
    <col min="15641" max="15872" width="9.140625" style="1"/>
    <col min="15873" max="15873" width="4.7109375" style="1" customWidth="1"/>
    <col min="15874" max="15874" width="16.28515625" style="1" customWidth="1"/>
    <col min="15875" max="15875" width="9.7109375" style="1" customWidth="1"/>
    <col min="15876" max="15877" width="5.5703125" style="1" bestFit="1" customWidth="1"/>
    <col min="15878" max="15878" width="6.5703125" style="1" bestFit="1" customWidth="1"/>
    <col min="15879" max="15879" width="6.85546875" style="1" bestFit="1" customWidth="1"/>
    <col min="15880" max="15880" width="7.140625" style="1" bestFit="1" customWidth="1"/>
    <col min="15881" max="15881" width="7" style="1" bestFit="1" customWidth="1"/>
    <col min="15882" max="15882" width="9" style="1" bestFit="1" customWidth="1"/>
    <col min="15883" max="15883" width="8.85546875" style="1" bestFit="1" customWidth="1"/>
    <col min="15884" max="15884" width="8" style="1" bestFit="1" customWidth="1"/>
    <col min="15885" max="15886" width="5.85546875" style="1" customWidth="1"/>
    <col min="15887" max="15888" width="7.5703125" style="1" customWidth="1"/>
    <col min="15889" max="15889" width="7.42578125" style="1" customWidth="1"/>
    <col min="15890" max="15890" width="6.28515625" style="1" bestFit="1" customWidth="1"/>
    <col min="15891" max="15891" width="7.140625" style="1" bestFit="1" customWidth="1"/>
    <col min="15892" max="15893" width="5.5703125" style="1" bestFit="1" customWidth="1"/>
    <col min="15894" max="15895" width="6.28515625" style="1" customWidth="1"/>
    <col min="15896" max="15896" width="7.7109375" style="1" customWidth="1"/>
    <col min="15897" max="16128" width="9.140625" style="1"/>
    <col min="16129" max="16129" width="4.7109375" style="1" customWidth="1"/>
    <col min="16130" max="16130" width="16.28515625" style="1" customWidth="1"/>
    <col min="16131" max="16131" width="9.7109375" style="1" customWidth="1"/>
    <col min="16132" max="16133" width="5.5703125" style="1" bestFit="1" customWidth="1"/>
    <col min="16134" max="16134" width="6.5703125" style="1" bestFit="1" customWidth="1"/>
    <col min="16135" max="16135" width="6.85546875" style="1" bestFit="1" customWidth="1"/>
    <col min="16136" max="16136" width="7.140625" style="1" bestFit="1" customWidth="1"/>
    <col min="16137" max="16137" width="7" style="1" bestFit="1" customWidth="1"/>
    <col min="16138" max="16138" width="9" style="1" bestFit="1" customWidth="1"/>
    <col min="16139" max="16139" width="8.85546875" style="1" bestFit="1" customWidth="1"/>
    <col min="16140" max="16140" width="8" style="1" bestFit="1" customWidth="1"/>
    <col min="16141" max="16142" width="5.85546875" style="1" customWidth="1"/>
    <col min="16143" max="16144" width="7.5703125" style="1" customWidth="1"/>
    <col min="16145" max="16145" width="7.42578125" style="1" customWidth="1"/>
    <col min="16146" max="16146" width="6.28515625" style="1" bestFit="1" customWidth="1"/>
    <col min="16147" max="16147" width="7.140625" style="1" bestFit="1" customWidth="1"/>
    <col min="16148" max="16149" width="5.5703125" style="1" bestFit="1" customWidth="1"/>
    <col min="16150" max="16151" width="6.28515625" style="1" customWidth="1"/>
    <col min="16152" max="16152" width="7.7109375" style="1" customWidth="1"/>
    <col min="16153" max="16384" width="9.140625" style="1"/>
  </cols>
  <sheetData>
    <row r="1" spans="1:24" x14ac:dyDescent="0.2">
      <c r="A1" s="28"/>
      <c r="B1" s="28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012" t="s">
        <v>1122</v>
      </c>
      <c r="W1" s="1012"/>
      <c r="X1" s="1012"/>
    </row>
    <row r="2" spans="1:24" ht="39.75" customHeight="1" x14ac:dyDescent="0.25">
      <c r="A2" s="1293" t="s">
        <v>1241</v>
      </c>
      <c r="B2" s="1294"/>
      <c r="C2" s="1294"/>
      <c r="D2" s="1294"/>
      <c r="E2" s="1294"/>
      <c r="F2" s="1294"/>
      <c r="G2" s="1294"/>
      <c r="H2" s="1294"/>
      <c r="I2" s="1294"/>
      <c r="J2" s="1294"/>
      <c r="K2" s="1294"/>
      <c r="L2" s="1294"/>
      <c r="M2" s="1294"/>
      <c r="N2" s="1294"/>
      <c r="O2" s="1294"/>
      <c r="P2" s="1294"/>
      <c r="Q2" s="1294"/>
      <c r="R2" s="1294"/>
      <c r="S2" s="1294"/>
      <c r="T2" s="1294"/>
      <c r="U2" s="1294"/>
      <c r="V2" s="1294"/>
      <c r="W2" s="1294"/>
      <c r="X2" s="1294"/>
    </row>
    <row r="3" spans="1:24" ht="15.75" x14ac:dyDescent="0.25">
      <c r="A3" s="29"/>
      <c r="B3" s="30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14"/>
      <c r="W3" s="14"/>
      <c r="X3" s="25"/>
    </row>
    <row r="4" spans="1:24" ht="15.75" x14ac:dyDescent="0.25">
      <c r="A4" s="1295" t="s">
        <v>274</v>
      </c>
      <c r="B4" s="1295"/>
      <c r="C4" s="1295"/>
      <c r="D4" s="1295"/>
      <c r="E4" s="1295"/>
      <c r="F4" s="1295"/>
      <c r="G4" s="1295"/>
      <c r="H4" s="1295"/>
      <c r="I4" s="1295"/>
      <c r="J4" s="1295"/>
      <c r="K4" s="1295"/>
      <c r="L4" s="1295"/>
      <c r="M4" s="1295"/>
      <c r="N4" s="1295"/>
      <c r="O4" s="1295"/>
      <c r="P4" s="1295"/>
      <c r="Q4" s="1295"/>
      <c r="R4" s="1295"/>
      <c r="S4" s="1295"/>
      <c r="T4" s="1295"/>
      <c r="U4" s="1295"/>
      <c r="V4" s="1295"/>
      <c r="W4" s="1295"/>
      <c r="X4" s="1295"/>
    </row>
    <row r="5" spans="1:24" ht="12.75" customHeight="1" x14ac:dyDescent="0.25">
      <c r="A5" s="32"/>
      <c r="B5" s="32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8"/>
      <c r="R5" s="27"/>
      <c r="S5" s="27"/>
      <c r="T5" s="27"/>
      <c r="U5" s="27"/>
      <c r="V5" s="27"/>
      <c r="W5" s="1296" t="s">
        <v>1053</v>
      </c>
      <c r="X5" s="1296"/>
    </row>
    <row r="6" spans="1:24" s="39" customFormat="1" ht="24" customHeight="1" x14ac:dyDescent="0.2">
      <c r="A6" s="33" t="s">
        <v>275</v>
      </c>
      <c r="B6" s="34" t="s">
        <v>276</v>
      </c>
      <c r="C6" s="35" t="s">
        <v>277</v>
      </c>
      <c r="D6" s="35" t="s">
        <v>278</v>
      </c>
      <c r="E6" s="35" t="s">
        <v>279</v>
      </c>
      <c r="F6" s="35" t="s">
        <v>280</v>
      </c>
      <c r="G6" s="35" t="s">
        <v>281</v>
      </c>
      <c r="H6" s="35" t="s">
        <v>282</v>
      </c>
      <c r="I6" s="35" t="s">
        <v>125</v>
      </c>
      <c r="J6" s="35" t="s">
        <v>283</v>
      </c>
      <c r="K6" s="35" t="s">
        <v>284</v>
      </c>
      <c r="L6" s="35" t="s">
        <v>285</v>
      </c>
      <c r="M6" s="1303" t="s">
        <v>790</v>
      </c>
      <c r="N6" s="34" t="s">
        <v>1087</v>
      </c>
      <c r="O6" s="34" t="s">
        <v>1087</v>
      </c>
      <c r="P6" s="34" t="s">
        <v>879</v>
      </c>
      <c r="Q6" s="42" t="s">
        <v>286</v>
      </c>
      <c r="R6" s="35" t="s">
        <v>287</v>
      </c>
      <c r="S6" s="35" t="s">
        <v>288</v>
      </c>
      <c r="T6" s="35" t="s">
        <v>289</v>
      </c>
      <c r="U6" s="35" t="s">
        <v>290</v>
      </c>
      <c r="V6" s="34" t="s">
        <v>291</v>
      </c>
      <c r="W6" s="34" t="s">
        <v>292</v>
      </c>
      <c r="X6" s="38" t="s">
        <v>271</v>
      </c>
    </row>
    <row r="7" spans="1:24" s="39" customFormat="1" x14ac:dyDescent="0.2">
      <c r="A7" s="40" t="s">
        <v>293</v>
      </c>
      <c r="B7" s="41" t="s">
        <v>294</v>
      </c>
      <c r="C7" s="42"/>
      <c r="D7" s="42" t="s">
        <v>295</v>
      </c>
      <c r="E7" s="42" t="s">
        <v>296</v>
      </c>
      <c r="F7" s="42" t="s">
        <v>296</v>
      </c>
      <c r="G7" s="42" t="s">
        <v>297</v>
      </c>
      <c r="H7" s="42" t="s">
        <v>297</v>
      </c>
      <c r="I7" s="42" t="s">
        <v>297</v>
      </c>
      <c r="J7" s="42" t="s">
        <v>298</v>
      </c>
      <c r="K7" s="42" t="s">
        <v>299</v>
      </c>
      <c r="L7" s="42" t="s">
        <v>300</v>
      </c>
      <c r="M7" s="1304"/>
      <c r="N7" s="45" t="s">
        <v>296</v>
      </c>
      <c r="O7" s="45" t="s">
        <v>296</v>
      </c>
      <c r="P7" s="42" t="s">
        <v>301</v>
      </c>
      <c r="Q7" s="42" t="s">
        <v>297</v>
      </c>
      <c r="R7" s="42" t="s">
        <v>297</v>
      </c>
      <c r="S7" s="42" t="s">
        <v>297</v>
      </c>
      <c r="T7" s="42" t="s">
        <v>297</v>
      </c>
      <c r="U7" s="42" t="s">
        <v>297</v>
      </c>
      <c r="V7" s="41" t="s">
        <v>297</v>
      </c>
      <c r="W7" s="41" t="s">
        <v>302</v>
      </c>
      <c r="X7" s="44"/>
    </row>
    <row r="8" spans="1:24" s="39" customFormat="1" x14ac:dyDescent="0.2">
      <c r="A8" s="40"/>
      <c r="B8" s="41"/>
      <c r="C8" s="42"/>
      <c r="D8" s="42" t="s">
        <v>297</v>
      </c>
      <c r="E8" s="42"/>
      <c r="F8" s="42"/>
      <c r="G8" s="42"/>
      <c r="H8" s="42"/>
      <c r="I8" s="42"/>
      <c r="J8" s="42" t="s">
        <v>297</v>
      </c>
      <c r="K8" s="42" t="s">
        <v>297</v>
      </c>
      <c r="L8" s="42"/>
      <c r="M8" s="1304"/>
      <c r="N8" s="133">
        <v>2021</v>
      </c>
      <c r="O8" s="133">
        <v>2022</v>
      </c>
      <c r="P8" s="45" t="s">
        <v>296</v>
      </c>
      <c r="Q8" s="46" t="s">
        <v>136</v>
      </c>
      <c r="R8" s="42"/>
      <c r="S8" s="42"/>
      <c r="T8" s="42" t="s">
        <v>136</v>
      </c>
      <c r="U8" s="42"/>
      <c r="V8" s="41" t="s">
        <v>136</v>
      </c>
      <c r="W8" s="41" t="s">
        <v>297</v>
      </c>
      <c r="X8" s="44"/>
    </row>
    <row r="9" spans="1:24" s="39" customFormat="1" x14ac:dyDescent="0.2">
      <c r="A9" s="47"/>
      <c r="B9" s="48"/>
      <c r="C9" s="49"/>
      <c r="D9" s="49"/>
      <c r="E9" s="49"/>
      <c r="F9" s="49"/>
      <c r="G9" s="49"/>
      <c r="H9" s="49"/>
      <c r="I9" s="49"/>
      <c r="J9" s="49"/>
      <c r="K9" s="49"/>
      <c r="L9" s="49"/>
      <c r="M9" s="133">
        <v>2013</v>
      </c>
      <c r="N9" s="490">
        <v>0.25</v>
      </c>
      <c r="O9" s="490">
        <v>0.15</v>
      </c>
      <c r="P9" s="490">
        <v>0.15</v>
      </c>
      <c r="Q9" s="49"/>
      <c r="R9" s="49"/>
      <c r="S9" s="49"/>
      <c r="T9" s="49"/>
      <c r="U9" s="49"/>
      <c r="V9" s="48"/>
      <c r="W9" s="48"/>
      <c r="X9" s="51"/>
    </row>
    <row r="10" spans="1:24" x14ac:dyDescent="0.2">
      <c r="A10" s="52">
        <v>1</v>
      </c>
      <c r="B10" s="53">
        <v>2</v>
      </c>
      <c r="C10" s="54">
        <v>3</v>
      </c>
      <c r="D10" s="54">
        <v>4</v>
      </c>
      <c r="E10" s="54">
        <v>5</v>
      </c>
      <c r="F10" s="54">
        <v>6</v>
      </c>
      <c r="G10" s="54">
        <v>7</v>
      </c>
      <c r="H10" s="54">
        <v>8</v>
      </c>
      <c r="I10" s="54">
        <v>9</v>
      </c>
      <c r="J10" s="54">
        <v>10</v>
      </c>
      <c r="K10" s="54">
        <v>11</v>
      </c>
      <c r="L10" s="54">
        <v>12</v>
      </c>
      <c r="M10" s="54">
        <v>13</v>
      </c>
      <c r="N10" s="54">
        <v>14</v>
      </c>
      <c r="O10" s="54">
        <v>15</v>
      </c>
      <c r="P10" s="54">
        <v>16</v>
      </c>
      <c r="Q10" s="54">
        <v>17</v>
      </c>
      <c r="R10" s="54">
        <v>18</v>
      </c>
      <c r="S10" s="54">
        <v>19</v>
      </c>
      <c r="T10" s="54">
        <v>20</v>
      </c>
      <c r="U10" s="54">
        <v>21</v>
      </c>
      <c r="V10" s="54">
        <v>22</v>
      </c>
      <c r="W10" s="54">
        <v>23</v>
      </c>
      <c r="X10" s="55"/>
    </row>
    <row r="11" spans="1:24" s="5" customFormat="1" ht="18" customHeight="1" x14ac:dyDescent="0.25">
      <c r="A11" s="1290" t="s">
        <v>303</v>
      </c>
      <c r="B11" s="1291"/>
      <c r="C11" s="1291"/>
      <c r="D11" s="1291"/>
      <c r="E11" s="1291"/>
      <c r="F11" s="1291"/>
      <c r="G11" s="1291"/>
      <c r="H11" s="1291"/>
      <c r="I11" s="1291"/>
      <c r="J11" s="1291"/>
      <c r="K11" s="1291"/>
      <c r="L11" s="1291"/>
      <c r="M11" s="1291"/>
      <c r="N11" s="1291"/>
      <c r="O11" s="1291"/>
      <c r="P11" s="1291"/>
      <c r="Q11" s="1291"/>
      <c r="R11" s="1291"/>
      <c r="S11" s="1291"/>
      <c r="T11" s="1291"/>
      <c r="U11" s="1291"/>
      <c r="V11" s="1291"/>
      <c r="W11" s="1291"/>
      <c r="X11" s="1292"/>
    </row>
    <row r="12" spans="1:24" s="5" customFormat="1" ht="18" customHeight="1" x14ac:dyDescent="0.25">
      <c r="A12" s="269"/>
      <c r="B12" s="270"/>
      <c r="C12" s="271"/>
      <c r="D12" s="271"/>
      <c r="E12" s="271"/>
      <c r="F12" s="271"/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1"/>
      <c r="W12" s="271"/>
      <c r="X12" s="56"/>
    </row>
    <row r="13" spans="1:24" s="5" customFormat="1" ht="18" customHeight="1" x14ac:dyDescent="0.25">
      <c r="A13" s="269"/>
      <c r="B13" s="270"/>
      <c r="C13" s="271"/>
      <c r="D13" s="271"/>
      <c r="E13" s="271"/>
      <c r="F13" s="271"/>
      <c r="G13" s="271"/>
      <c r="H13" s="271"/>
      <c r="I13" s="271"/>
      <c r="J13" s="271"/>
      <c r="K13" s="271"/>
      <c r="L13" s="271"/>
      <c r="M13" s="271"/>
      <c r="N13" s="271"/>
      <c r="O13" s="271"/>
      <c r="P13" s="271"/>
      <c r="Q13" s="271"/>
      <c r="R13" s="271"/>
      <c r="S13" s="271"/>
      <c r="T13" s="271"/>
      <c r="U13" s="271"/>
      <c r="V13" s="271"/>
      <c r="W13" s="271"/>
      <c r="X13" s="56"/>
    </row>
    <row r="14" spans="1:24" s="5" customFormat="1" ht="18" customHeight="1" x14ac:dyDescent="0.25">
      <c r="A14" s="269"/>
      <c r="B14" s="270"/>
      <c r="C14" s="271"/>
      <c r="D14" s="271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71"/>
      <c r="Q14" s="271"/>
      <c r="R14" s="271"/>
      <c r="S14" s="271"/>
      <c r="T14" s="271"/>
      <c r="U14" s="271"/>
      <c r="V14" s="271"/>
      <c r="W14" s="271"/>
      <c r="X14" s="56"/>
    </row>
    <row r="15" spans="1:24" s="5" customFormat="1" ht="18" customHeight="1" x14ac:dyDescent="0.25">
      <c r="A15" s="272"/>
      <c r="B15" s="273"/>
      <c r="C15" s="274"/>
      <c r="D15" s="274"/>
      <c r="E15" s="274"/>
      <c r="F15" s="274"/>
      <c r="G15" s="274"/>
      <c r="H15" s="274"/>
      <c r="I15" s="274"/>
      <c r="J15" s="274"/>
      <c r="K15" s="274"/>
      <c r="L15" s="274"/>
      <c r="M15" s="274"/>
      <c r="N15" s="274"/>
      <c r="O15" s="274"/>
      <c r="P15" s="274"/>
      <c r="Q15" s="274"/>
      <c r="R15" s="274"/>
      <c r="S15" s="274"/>
      <c r="T15" s="274"/>
      <c r="U15" s="274"/>
      <c r="V15" s="274"/>
      <c r="W15" s="274"/>
      <c r="X15" s="57"/>
    </row>
    <row r="16" spans="1:24" s="13" customFormat="1" ht="18" customHeight="1" x14ac:dyDescent="0.25">
      <c r="A16" s="1283" t="s">
        <v>114</v>
      </c>
      <c r="B16" s="1284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9"/>
    </row>
    <row r="17" spans="1:24" s="5" customFormat="1" ht="18" customHeight="1" x14ac:dyDescent="0.25">
      <c r="A17" s="1285" t="s">
        <v>304</v>
      </c>
      <c r="B17" s="1286"/>
      <c r="C17" s="1286"/>
      <c r="D17" s="1286"/>
      <c r="E17" s="1286"/>
      <c r="F17" s="1286"/>
      <c r="G17" s="1286"/>
      <c r="H17" s="1286"/>
      <c r="I17" s="1286"/>
      <c r="J17" s="1286"/>
      <c r="K17" s="1286"/>
      <c r="L17" s="1286"/>
      <c r="M17" s="1286"/>
      <c r="N17" s="1286"/>
      <c r="O17" s="1286"/>
      <c r="P17" s="1286"/>
      <c r="Q17" s="1286"/>
      <c r="R17" s="1286"/>
      <c r="S17" s="1286"/>
      <c r="T17" s="1286"/>
      <c r="U17" s="1286"/>
      <c r="V17" s="1286"/>
      <c r="W17" s="1286"/>
      <c r="X17" s="1287"/>
    </row>
    <row r="18" spans="1:24" s="5" customFormat="1" ht="18" customHeight="1" x14ac:dyDescent="0.25">
      <c r="A18" s="275"/>
      <c r="B18" s="276"/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  <c r="V18" s="277"/>
      <c r="W18" s="277"/>
      <c r="X18" s="60"/>
    </row>
    <row r="19" spans="1:24" s="5" customFormat="1" ht="18" customHeight="1" x14ac:dyDescent="0.25">
      <c r="A19" s="269"/>
      <c r="B19" s="270"/>
      <c r="C19" s="271"/>
      <c r="D19" s="271"/>
      <c r="E19" s="271"/>
      <c r="F19" s="271"/>
      <c r="G19" s="271"/>
      <c r="H19" s="271"/>
      <c r="I19" s="271"/>
      <c r="J19" s="271"/>
      <c r="K19" s="271"/>
      <c r="L19" s="271"/>
      <c r="M19" s="271"/>
      <c r="N19" s="271"/>
      <c r="O19" s="271"/>
      <c r="P19" s="271"/>
      <c r="Q19" s="271"/>
      <c r="R19" s="271"/>
      <c r="S19" s="271"/>
      <c r="T19" s="271"/>
      <c r="U19" s="271"/>
      <c r="V19" s="271"/>
      <c r="W19" s="271"/>
      <c r="X19" s="56"/>
    </row>
    <row r="20" spans="1:24" s="5" customFormat="1" ht="18" customHeight="1" x14ac:dyDescent="0.25">
      <c r="A20" s="272"/>
      <c r="B20" s="273"/>
      <c r="C20" s="271"/>
      <c r="D20" s="271"/>
      <c r="E20" s="271"/>
      <c r="F20" s="271"/>
      <c r="G20" s="271"/>
      <c r="H20" s="271"/>
      <c r="I20" s="271"/>
      <c r="J20" s="271"/>
      <c r="K20" s="271"/>
      <c r="L20" s="271"/>
      <c r="M20" s="271"/>
      <c r="N20" s="271"/>
      <c r="O20" s="271"/>
      <c r="P20" s="271"/>
      <c r="Q20" s="271"/>
      <c r="R20" s="271"/>
      <c r="S20" s="271"/>
      <c r="T20" s="271"/>
      <c r="U20" s="271"/>
      <c r="V20" s="271"/>
      <c r="W20" s="271"/>
      <c r="X20" s="56"/>
    </row>
    <row r="21" spans="1:24" s="13" customFormat="1" ht="18" customHeight="1" x14ac:dyDescent="0.25">
      <c r="A21" s="1283" t="s">
        <v>723</v>
      </c>
      <c r="B21" s="1284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9"/>
    </row>
    <row r="22" spans="1:24" s="5" customFormat="1" ht="18" customHeight="1" x14ac:dyDescent="0.25">
      <c r="A22" s="275"/>
      <c r="B22" s="276"/>
      <c r="C22" s="271"/>
      <c r="D22" s="271"/>
      <c r="E22" s="271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71"/>
      <c r="V22" s="271"/>
      <c r="W22" s="271"/>
      <c r="X22" s="56"/>
    </row>
    <row r="23" spans="1:24" s="5" customFormat="1" ht="18" customHeight="1" x14ac:dyDescent="0.25">
      <c r="A23" s="269"/>
      <c r="B23" s="270"/>
      <c r="C23" s="271"/>
      <c r="D23" s="271"/>
      <c r="E23" s="271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  <c r="S23" s="271"/>
      <c r="T23" s="271"/>
      <c r="U23" s="271"/>
      <c r="V23" s="271"/>
      <c r="W23" s="271"/>
      <c r="X23" s="56"/>
    </row>
    <row r="24" spans="1:24" s="5" customFormat="1" ht="18" customHeight="1" x14ac:dyDescent="0.25">
      <c r="A24" s="272"/>
      <c r="B24" s="273"/>
      <c r="C24" s="271"/>
      <c r="D24" s="271"/>
      <c r="E24" s="271"/>
      <c r="F24" s="271"/>
      <c r="G24" s="271"/>
      <c r="H24" s="271"/>
      <c r="I24" s="271"/>
      <c r="J24" s="271"/>
      <c r="K24" s="271"/>
      <c r="L24" s="271"/>
      <c r="M24" s="271"/>
      <c r="N24" s="271"/>
      <c r="O24" s="271"/>
      <c r="P24" s="271"/>
      <c r="Q24" s="271"/>
      <c r="R24" s="271"/>
      <c r="S24" s="271"/>
      <c r="T24" s="271"/>
      <c r="U24" s="271"/>
      <c r="V24" s="271"/>
      <c r="W24" s="271"/>
      <c r="X24" s="56"/>
    </row>
    <row r="25" spans="1:24" s="13" customFormat="1" ht="18" customHeight="1" x14ac:dyDescent="0.25">
      <c r="A25" s="1283" t="s">
        <v>724</v>
      </c>
      <c r="B25" s="1284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9"/>
    </row>
    <row r="26" spans="1:24" s="13" customFormat="1" ht="18" customHeight="1" x14ac:dyDescent="0.25">
      <c r="A26" s="1283" t="s">
        <v>305</v>
      </c>
      <c r="B26" s="1284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9"/>
    </row>
    <row r="27" spans="1:24" s="5" customFormat="1" ht="18" customHeight="1" x14ac:dyDescent="0.25">
      <c r="A27" s="1285" t="s">
        <v>306</v>
      </c>
      <c r="B27" s="1286"/>
      <c r="C27" s="1286"/>
      <c r="D27" s="1286"/>
      <c r="E27" s="1286"/>
      <c r="F27" s="1286"/>
      <c r="G27" s="1286"/>
      <c r="H27" s="1286"/>
      <c r="I27" s="1286"/>
      <c r="J27" s="1286"/>
      <c r="K27" s="1286"/>
      <c r="L27" s="1286"/>
      <c r="M27" s="1286"/>
      <c r="N27" s="1286"/>
      <c r="O27" s="1286"/>
      <c r="P27" s="1286"/>
      <c r="Q27" s="1286"/>
      <c r="R27" s="1286"/>
      <c r="S27" s="1286"/>
      <c r="T27" s="1286"/>
      <c r="U27" s="1286"/>
      <c r="V27" s="1286"/>
      <c r="W27" s="1286"/>
      <c r="X27" s="1287"/>
    </row>
    <row r="28" spans="1:24" s="5" customFormat="1" ht="18" customHeight="1" x14ac:dyDescent="0.25">
      <c r="A28" s="275"/>
      <c r="B28" s="276"/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  <c r="V28" s="277"/>
      <c r="W28" s="277"/>
      <c r="X28" s="60"/>
    </row>
    <row r="29" spans="1:24" s="5" customFormat="1" ht="18" customHeight="1" x14ac:dyDescent="0.25">
      <c r="A29" s="269"/>
      <c r="B29" s="270"/>
      <c r="C29" s="271"/>
      <c r="D29" s="271"/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71"/>
      <c r="V29" s="271"/>
      <c r="W29" s="271"/>
      <c r="X29" s="56"/>
    </row>
    <row r="30" spans="1:24" s="5" customFormat="1" ht="18" customHeight="1" x14ac:dyDescent="0.25">
      <c r="A30" s="269"/>
      <c r="B30" s="270"/>
      <c r="C30" s="271"/>
      <c r="D30" s="271"/>
      <c r="E30" s="271"/>
      <c r="F30" s="271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1"/>
      <c r="V30" s="271"/>
      <c r="W30" s="271"/>
      <c r="X30" s="56"/>
    </row>
    <row r="31" spans="1:24" s="13" customFormat="1" ht="18" customHeight="1" x14ac:dyDescent="0.25">
      <c r="A31" s="1283" t="s">
        <v>723</v>
      </c>
      <c r="B31" s="1284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9"/>
    </row>
    <row r="32" spans="1:24" s="5" customFormat="1" ht="18" customHeight="1" x14ac:dyDescent="0.25">
      <c r="A32" s="269"/>
      <c r="B32" s="270"/>
      <c r="C32" s="271"/>
      <c r="D32" s="271"/>
      <c r="E32" s="271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  <c r="S32" s="271"/>
      <c r="T32" s="271"/>
      <c r="U32" s="271"/>
      <c r="V32" s="271"/>
      <c r="W32" s="271"/>
      <c r="X32" s="56"/>
    </row>
    <row r="33" spans="1:24" s="5" customFormat="1" ht="18" customHeight="1" x14ac:dyDescent="0.25">
      <c r="A33" s="269"/>
      <c r="B33" s="270"/>
      <c r="C33" s="271"/>
      <c r="D33" s="271"/>
      <c r="E33" s="271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1"/>
      <c r="Q33" s="271"/>
      <c r="R33" s="271"/>
      <c r="S33" s="271"/>
      <c r="T33" s="271"/>
      <c r="U33" s="271"/>
      <c r="V33" s="271"/>
      <c r="W33" s="271"/>
      <c r="X33" s="56"/>
    </row>
    <row r="34" spans="1:24" s="5" customFormat="1" ht="18" customHeight="1" x14ac:dyDescent="0.25">
      <c r="A34" s="269"/>
      <c r="B34" s="270"/>
      <c r="C34" s="271"/>
      <c r="D34" s="271"/>
      <c r="E34" s="271"/>
      <c r="F34" s="271"/>
      <c r="G34" s="271"/>
      <c r="H34" s="271"/>
      <c r="I34" s="271"/>
      <c r="J34" s="271"/>
      <c r="K34" s="271"/>
      <c r="L34" s="271"/>
      <c r="M34" s="271"/>
      <c r="N34" s="271"/>
      <c r="O34" s="271"/>
      <c r="P34" s="271"/>
      <c r="Q34" s="271"/>
      <c r="R34" s="271"/>
      <c r="S34" s="271"/>
      <c r="T34" s="271"/>
      <c r="U34" s="271"/>
      <c r="V34" s="271"/>
      <c r="W34" s="271"/>
      <c r="X34" s="56"/>
    </row>
    <row r="35" spans="1:24" s="13" customFormat="1" ht="18" customHeight="1" x14ac:dyDescent="0.25">
      <c r="A35" s="1283" t="s">
        <v>724</v>
      </c>
      <c r="B35" s="1284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9"/>
    </row>
    <row r="36" spans="1:24" s="13" customFormat="1" ht="18" customHeight="1" x14ac:dyDescent="0.25">
      <c r="A36" s="1283" t="s">
        <v>305</v>
      </c>
      <c r="B36" s="1284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9"/>
    </row>
    <row r="37" spans="1:24" s="5" customFormat="1" ht="18" customHeight="1" x14ac:dyDescent="0.25">
      <c r="A37" s="1285" t="s">
        <v>307</v>
      </c>
      <c r="B37" s="1286"/>
      <c r="C37" s="1286"/>
      <c r="D37" s="1286"/>
      <c r="E37" s="1286"/>
      <c r="F37" s="1286"/>
      <c r="G37" s="1286"/>
      <c r="H37" s="1286"/>
      <c r="I37" s="1286"/>
      <c r="J37" s="1286"/>
      <c r="K37" s="1286"/>
      <c r="L37" s="1286"/>
      <c r="M37" s="1286"/>
      <c r="N37" s="1286"/>
      <c r="O37" s="1286"/>
      <c r="P37" s="1286"/>
      <c r="Q37" s="1286"/>
      <c r="R37" s="1286"/>
      <c r="S37" s="1286"/>
      <c r="T37" s="1286"/>
      <c r="U37" s="1286"/>
      <c r="V37" s="1286"/>
      <c r="W37" s="1286"/>
      <c r="X37" s="1287"/>
    </row>
    <row r="38" spans="1:24" s="5" customFormat="1" ht="18" customHeight="1" x14ac:dyDescent="0.25">
      <c r="A38" s="275"/>
      <c r="B38" s="276"/>
      <c r="C38" s="277"/>
      <c r="D38" s="277"/>
      <c r="E38" s="277"/>
      <c r="F38" s="277"/>
      <c r="G38" s="277"/>
      <c r="H38" s="277"/>
      <c r="I38" s="277"/>
      <c r="J38" s="277"/>
      <c r="K38" s="277"/>
      <c r="L38" s="277"/>
      <c r="M38" s="277"/>
      <c r="N38" s="277"/>
      <c r="O38" s="277"/>
      <c r="P38" s="277"/>
      <c r="Q38" s="277"/>
      <c r="R38" s="277"/>
      <c r="S38" s="277"/>
      <c r="T38" s="277"/>
      <c r="U38" s="277"/>
      <c r="V38" s="277"/>
      <c r="W38" s="277"/>
      <c r="X38" s="60"/>
    </row>
    <row r="39" spans="1:24" s="5" customFormat="1" ht="18" customHeight="1" x14ac:dyDescent="0.25">
      <c r="A39" s="269"/>
      <c r="B39" s="270"/>
      <c r="C39" s="271"/>
      <c r="D39" s="271"/>
      <c r="E39" s="271"/>
      <c r="F39" s="271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271"/>
      <c r="U39" s="271"/>
      <c r="V39" s="271"/>
      <c r="W39" s="271"/>
      <c r="X39" s="56"/>
    </row>
    <row r="40" spans="1:24" s="5" customFormat="1" ht="18" customHeight="1" x14ac:dyDescent="0.25">
      <c r="A40" s="269"/>
      <c r="B40" s="270"/>
      <c r="C40" s="271"/>
      <c r="D40" s="271"/>
      <c r="E40" s="271"/>
      <c r="F40" s="271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  <c r="V40" s="271"/>
      <c r="W40" s="271"/>
      <c r="X40" s="56"/>
    </row>
    <row r="41" spans="1:24" s="13" customFormat="1" ht="18" customHeight="1" x14ac:dyDescent="0.25">
      <c r="A41" s="1283" t="s">
        <v>723</v>
      </c>
      <c r="B41" s="1284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9"/>
    </row>
    <row r="42" spans="1:24" s="5" customFormat="1" ht="18" customHeight="1" x14ac:dyDescent="0.25">
      <c r="A42" s="269"/>
      <c r="B42" s="270"/>
      <c r="C42" s="271"/>
      <c r="D42" s="271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71"/>
      <c r="S42" s="271"/>
      <c r="T42" s="271"/>
      <c r="U42" s="271"/>
      <c r="V42" s="271"/>
      <c r="W42" s="271"/>
      <c r="X42" s="56"/>
    </row>
    <row r="43" spans="1:24" s="5" customFormat="1" ht="18" customHeight="1" x14ac:dyDescent="0.25">
      <c r="A43" s="269"/>
      <c r="B43" s="270"/>
      <c r="C43" s="271"/>
      <c r="D43" s="271"/>
      <c r="E43" s="271"/>
      <c r="F43" s="271"/>
      <c r="G43" s="271"/>
      <c r="H43" s="271"/>
      <c r="I43" s="271"/>
      <c r="J43" s="271"/>
      <c r="K43" s="271"/>
      <c r="L43" s="271"/>
      <c r="M43" s="271"/>
      <c r="N43" s="271"/>
      <c r="O43" s="271"/>
      <c r="P43" s="271"/>
      <c r="Q43" s="271"/>
      <c r="R43" s="271"/>
      <c r="S43" s="271"/>
      <c r="T43" s="271"/>
      <c r="U43" s="271"/>
      <c r="V43" s="271"/>
      <c r="W43" s="271"/>
      <c r="X43" s="56"/>
    </row>
    <row r="44" spans="1:24" s="5" customFormat="1" ht="18" customHeight="1" x14ac:dyDescent="0.25">
      <c r="A44" s="269"/>
      <c r="B44" s="270"/>
      <c r="C44" s="271"/>
      <c r="D44" s="271"/>
      <c r="E44" s="271"/>
      <c r="F44" s="271"/>
      <c r="G44" s="271"/>
      <c r="H44" s="271"/>
      <c r="I44" s="271"/>
      <c r="J44" s="271"/>
      <c r="K44" s="271"/>
      <c r="L44" s="271"/>
      <c r="M44" s="271"/>
      <c r="N44" s="271"/>
      <c r="O44" s="271"/>
      <c r="P44" s="271"/>
      <c r="Q44" s="271"/>
      <c r="R44" s="271"/>
      <c r="S44" s="271"/>
      <c r="T44" s="271"/>
      <c r="U44" s="271"/>
      <c r="V44" s="271"/>
      <c r="W44" s="271"/>
      <c r="X44" s="56"/>
    </row>
    <row r="45" spans="1:24" s="13" customFormat="1" ht="18" customHeight="1" x14ac:dyDescent="0.25">
      <c r="A45" s="1283" t="s">
        <v>724</v>
      </c>
      <c r="B45" s="1284"/>
      <c r="C45" s="519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9"/>
    </row>
    <row r="46" spans="1:24" s="13" customFormat="1" ht="18" customHeight="1" x14ac:dyDescent="0.25">
      <c r="A46" s="1283" t="s">
        <v>305</v>
      </c>
      <c r="B46" s="1284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9"/>
    </row>
    <row r="47" spans="1:24" s="5" customFormat="1" ht="18" customHeight="1" x14ac:dyDescent="0.25">
      <c r="A47" s="1285" t="s">
        <v>308</v>
      </c>
      <c r="B47" s="1286"/>
      <c r="C47" s="1286"/>
      <c r="D47" s="1286"/>
      <c r="E47" s="1286"/>
      <c r="F47" s="1286"/>
      <c r="G47" s="1286"/>
      <c r="H47" s="1286"/>
      <c r="I47" s="1286"/>
      <c r="J47" s="1286"/>
      <c r="K47" s="1286"/>
      <c r="L47" s="1286"/>
      <c r="M47" s="1286"/>
      <c r="N47" s="1286"/>
      <c r="O47" s="1286"/>
      <c r="P47" s="1286"/>
      <c r="Q47" s="1286"/>
      <c r="R47" s="1286"/>
      <c r="S47" s="1286"/>
      <c r="T47" s="1286"/>
      <c r="U47" s="1286"/>
      <c r="V47" s="1286"/>
      <c r="W47" s="1286"/>
      <c r="X47" s="1287"/>
    </row>
    <row r="48" spans="1:24" s="5" customFormat="1" ht="18" customHeight="1" x14ac:dyDescent="0.25">
      <c r="A48" s="275"/>
      <c r="B48" s="276"/>
      <c r="C48" s="277"/>
      <c r="D48" s="277"/>
      <c r="E48" s="277"/>
      <c r="F48" s="277"/>
      <c r="G48" s="277"/>
      <c r="H48" s="277"/>
      <c r="I48" s="277"/>
      <c r="J48" s="277"/>
      <c r="K48" s="277"/>
      <c r="L48" s="277"/>
      <c r="M48" s="277"/>
      <c r="N48" s="277"/>
      <c r="O48" s="277"/>
      <c r="P48" s="277"/>
      <c r="Q48" s="277"/>
      <c r="R48" s="277"/>
      <c r="S48" s="277"/>
      <c r="T48" s="277"/>
      <c r="U48" s="277"/>
      <c r="V48" s="277"/>
      <c r="W48" s="277"/>
      <c r="X48" s="60"/>
    </row>
    <row r="49" spans="1:24" s="5" customFormat="1" ht="18" customHeight="1" x14ac:dyDescent="0.25">
      <c r="A49" s="269"/>
      <c r="B49" s="270"/>
      <c r="C49" s="271"/>
      <c r="D49" s="271"/>
      <c r="E49" s="271"/>
      <c r="F49" s="271"/>
      <c r="G49" s="271"/>
      <c r="H49" s="271"/>
      <c r="I49" s="271"/>
      <c r="J49" s="271"/>
      <c r="K49" s="271"/>
      <c r="L49" s="271"/>
      <c r="M49" s="271"/>
      <c r="N49" s="271"/>
      <c r="O49" s="271"/>
      <c r="P49" s="271"/>
      <c r="Q49" s="271"/>
      <c r="R49" s="271"/>
      <c r="S49" s="271"/>
      <c r="T49" s="271"/>
      <c r="U49" s="271"/>
      <c r="V49" s="271"/>
      <c r="W49" s="271"/>
      <c r="X49" s="56"/>
    </row>
    <row r="50" spans="1:24" s="5" customFormat="1" ht="18" customHeight="1" x14ac:dyDescent="0.25">
      <c r="A50" s="269"/>
      <c r="B50" s="270"/>
      <c r="C50" s="271"/>
      <c r="D50" s="271"/>
      <c r="E50" s="271"/>
      <c r="F50" s="271"/>
      <c r="G50" s="271"/>
      <c r="H50" s="271"/>
      <c r="I50" s="271"/>
      <c r="J50" s="271"/>
      <c r="K50" s="271"/>
      <c r="L50" s="271"/>
      <c r="M50" s="271"/>
      <c r="N50" s="271"/>
      <c r="O50" s="271"/>
      <c r="P50" s="271"/>
      <c r="Q50" s="271"/>
      <c r="R50" s="271"/>
      <c r="S50" s="271"/>
      <c r="T50" s="271"/>
      <c r="U50" s="271"/>
      <c r="V50" s="271"/>
      <c r="W50" s="271"/>
      <c r="X50" s="56"/>
    </row>
    <row r="51" spans="1:24" s="13" customFormat="1" ht="18" customHeight="1" x14ac:dyDescent="0.25">
      <c r="A51" s="1283" t="s">
        <v>723</v>
      </c>
      <c r="B51" s="1284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9"/>
    </row>
    <row r="52" spans="1:24" s="5" customFormat="1" ht="18" customHeight="1" x14ac:dyDescent="0.25">
      <c r="A52" s="269"/>
      <c r="B52" s="270"/>
      <c r="C52" s="271"/>
      <c r="D52" s="271"/>
      <c r="E52" s="271"/>
      <c r="F52" s="271"/>
      <c r="G52" s="271"/>
      <c r="H52" s="271"/>
      <c r="I52" s="271"/>
      <c r="J52" s="271"/>
      <c r="K52" s="271"/>
      <c r="L52" s="271"/>
      <c r="M52" s="271"/>
      <c r="N52" s="271"/>
      <c r="O52" s="271"/>
      <c r="P52" s="271"/>
      <c r="Q52" s="271"/>
      <c r="R52" s="271"/>
      <c r="S52" s="271"/>
      <c r="T52" s="271"/>
      <c r="U52" s="271"/>
      <c r="V52" s="271"/>
      <c r="W52" s="271"/>
      <c r="X52" s="56"/>
    </row>
    <row r="53" spans="1:24" s="5" customFormat="1" ht="18" customHeight="1" x14ac:dyDescent="0.25">
      <c r="A53" s="269"/>
      <c r="B53" s="270"/>
      <c r="C53" s="271"/>
      <c r="D53" s="271"/>
      <c r="E53" s="271"/>
      <c r="F53" s="271"/>
      <c r="G53" s="271"/>
      <c r="H53" s="271"/>
      <c r="I53" s="271"/>
      <c r="J53" s="271"/>
      <c r="K53" s="271"/>
      <c r="L53" s="271"/>
      <c r="M53" s="271"/>
      <c r="N53" s="271"/>
      <c r="O53" s="271"/>
      <c r="P53" s="271"/>
      <c r="Q53" s="271"/>
      <c r="R53" s="271"/>
      <c r="S53" s="271"/>
      <c r="T53" s="271"/>
      <c r="U53" s="271"/>
      <c r="V53" s="271"/>
      <c r="W53" s="271"/>
      <c r="X53" s="56"/>
    </row>
    <row r="54" spans="1:24" s="5" customFormat="1" ht="18" customHeight="1" x14ac:dyDescent="0.25">
      <c r="A54" s="269"/>
      <c r="B54" s="270"/>
      <c r="C54" s="271"/>
      <c r="D54" s="271"/>
      <c r="E54" s="271"/>
      <c r="F54" s="271"/>
      <c r="G54" s="271"/>
      <c r="H54" s="271"/>
      <c r="I54" s="271"/>
      <c r="J54" s="271"/>
      <c r="K54" s="271"/>
      <c r="L54" s="271"/>
      <c r="M54" s="271"/>
      <c r="N54" s="271"/>
      <c r="O54" s="271"/>
      <c r="P54" s="271"/>
      <c r="Q54" s="271"/>
      <c r="R54" s="271"/>
      <c r="S54" s="271"/>
      <c r="T54" s="271"/>
      <c r="U54" s="271"/>
      <c r="V54" s="271"/>
      <c r="W54" s="271"/>
      <c r="X54" s="56"/>
    </row>
    <row r="55" spans="1:24" s="13" customFormat="1" ht="18" customHeight="1" x14ac:dyDescent="0.25">
      <c r="A55" s="1283" t="s">
        <v>724</v>
      </c>
      <c r="B55" s="1284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9"/>
    </row>
    <row r="56" spans="1:24" s="13" customFormat="1" ht="18" customHeight="1" x14ac:dyDescent="0.25">
      <c r="A56" s="1283" t="s">
        <v>305</v>
      </c>
      <c r="B56" s="1284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9"/>
    </row>
    <row r="57" spans="1:24" s="5" customFormat="1" ht="18" customHeight="1" x14ac:dyDescent="0.25">
      <c r="A57" s="1285" t="s">
        <v>309</v>
      </c>
      <c r="B57" s="1286"/>
      <c r="C57" s="1286"/>
      <c r="D57" s="1286"/>
      <c r="E57" s="1286"/>
      <c r="F57" s="1286"/>
      <c r="G57" s="1286"/>
      <c r="H57" s="1286"/>
      <c r="I57" s="1286"/>
      <c r="J57" s="1286"/>
      <c r="K57" s="1286"/>
      <c r="L57" s="1286"/>
      <c r="M57" s="1286"/>
      <c r="N57" s="1286"/>
      <c r="O57" s="1286"/>
      <c r="P57" s="1286"/>
      <c r="Q57" s="1286"/>
      <c r="R57" s="1286"/>
      <c r="S57" s="1286"/>
      <c r="T57" s="1286"/>
      <c r="U57" s="1286"/>
      <c r="V57" s="1286"/>
      <c r="W57" s="1286"/>
      <c r="X57" s="1287"/>
    </row>
    <row r="58" spans="1:24" s="5" customFormat="1" ht="18" customHeight="1" x14ac:dyDescent="0.25">
      <c r="A58" s="275"/>
      <c r="B58" s="276"/>
      <c r="C58" s="277"/>
      <c r="D58" s="277"/>
      <c r="E58" s="277"/>
      <c r="F58" s="277"/>
      <c r="G58" s="277"/>
      <c r="H58" s="277"/>
      <c r="I58" s="277"/>
      <c r="J58" s="277"/>
      <c r="K58" s="277"/>
      <c r="L58" s="277"/>
      <c r="M58" s="277"/>
      <c r="N58" s="277"/>
      <c r="O58" s="277"/>
      <c r="P58" s="277"/>
      <c r="Q58" s="277"/>
      <c r="R58" s="277"/>
      <c r="S58" s="277"/>
      <c r="T58" s="277"/>
      <c r="U58" s="277"/>
      <c r="V58" s="277"/>
      <c r="W58" s="277"/>
      <c r="X58" s="60"/>
    </row>
    <row r="59" spans="1:24" s="5" customFormat="1" ht="18" customHeight="1" x14ac:dyDescent="0.25">
      <c r="A59" s="269"/>
      <c r="B59" s="270"/>
      <c r="C59" s="271"/>
      <c r="D59" s="271"/>
      <c r="E59" s="271"/>
      <c r="F59" s="271"/>
      <c r="G59" s="271"/>
      <c r="H59" s="271"/>
      <c r="I59" s="271"/>
      <c r="J59" s="271"/>
      <c r="K59" s="271"/>
      <c r="L59" s="271"/>
      <c r="M59" s="271"/>
      <c r="N59" s="271"/>
      <c r="O59" s="271"/>
      <c r="P59" s="271"/>
      <c r="Q59" s="271"/>
      <c r="R59" s="271"/>
      <c r="S59" s="271"/>
      <c r="T59" s="271"/>
      <c r="U59" s="271"/>
      <c r="V59" s="271"/>
      <c r="W59" s="271"/>
      <c r="X59" s="56"/>
    </row>
    <row r="60" spans="1:24" s="5" customFormat="1" ht="18" customHeight="1" x14ac:dyDescent="0.25">
      <c r="A60" s="269"/>
      <c r="B60" s="270"/>
      <c r="C60" s="271"/>
      <c r="D60" s="271"/>
      <c r="E60" s="271"/>
      <c r="F60" s="271"/>
      <c r="G60" s="271"/>
      <c r="H60" s="271"/>
      <c r="I60" s="271"/>
      <c r="J60" s="271"/>
      <c r="K60" s="271"/>
      <c r="L60" s="271"/>
      <c r="M60" s="271"/>
      <c r="N60" s="271"/>
      <c r="O60" s="271"/>
      <c r="P60" s="271"/>
      <c r="Q60" s="271"/>
      <c r="R60" s="271"/>
      <c r="S60" s="271"/>
      <c r="T60" s="271"/>
      <c r="U60" s="271"/>
      <c r="V60" s="271"/>
      <c r="W60" s="271"/>
      <c r="X60" s="56"/>
    </row>
    <row r="61" spans="1:24" s="13" customFormat="1" ht="18" customHeight="1" x14ac:dyDescent="0.25">
      <c r="A61" s="1283" t="s">
        <v>723</v>
      </c>
      <c r="B61" s="1284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9"/>
    </row>
    <row r="62" spans="1:24" s="5" customFormat="1" ht="18" customHeight="1" x14ac:dyDescent="0.25">
      <c r="A62" s="269"/>
      <c r="B62" s="270"/>
      <c r="C62" s="271"/>
      <c r="D62" s="271"/>
      <c r="E62" s="271"/>
      <c r="F62" s="271"/>
      <c r="G62" s="271"/>
      <c r="H62" s="271"/>
      <c r="I62" s="271"/>
      <c r="J62" s="271"/>
      <c r="K62" s="271"/>
      <c r="L62" s="271"/>
      <c r="M62" s="271"/>
      <c r="N62" s="271"/>
      <c r="O62" s="271"/>
      <c r="P62" s="271"/>
      <c r="Q62" s="271"/>
      <c r="R62" s="271"/>
      <c r="S62" s="271"/>
      <c r="T62" s="271"/>
      <c r="U62" s="271"/>
      <c r="V62" s="271"/>
      <c r="W62" s="271"/>
      <c r="X62" s="56"/>
    </row>
    <row r="63" spans="1:24" s="5" customFormat="1" ht="18" customHeight="1" x14ac:dyDescent="0.25">
      <c r="A63" s="269"/>
      <c r="B63" s="270"/>
      <c r="C63" s="271"/>
      <c r="D63" s="271"/>
      <c r="E63" s="271"/>
      <c r="F63" s="271"/>
      <c r="G63" s="271"/>
      <c r="H63" s="271"/>
      <c r="I63" s="271"/>
      <c r="J63" s="271"/>
      <c r="K63" s="271"/>
      <c r="L63" s="271"/>
      <c r="M63" s="271"/>
      <c r="N63" s="271"/>
      <c r="O63" s="271"/>
      <c r="P63" s="271"/>
      <c r="Q63" s="271"/>
      <c r="R63" s="271"/>
      <c r="S63" s="271"/>
      <c r="T63" s="271"/>
      <c r="U63" s="271"/>
      <c r="V63" s="271"/>
      <c r="W63" s="271"/>
      <c r="X63" s="56"/>
    </row>
    <row r="64" spans="1:24" s="5" customFormat="1" ht="18" customHeight="1" x14ac:dyDescent="0.25">
      <c r="A64" s="269"/>
      <c r="B64" s="270"/>
      <c r="C64" s="271"/>
      <c r="D64" s="271"/>
      <c r="E64" s="271"/>
      <c r="F64" s="271"/>
      <c r="G64" s="271"/>
      <c r="H64" s="271"/>
      <c r="I64" s="271"/>
      <c r="J64" s="271"/>
      <c r="K64" s="271"/>
      <c r="L64" s="271"/>
      <c r="M64" s="271"/>
      <c r="N64" s="271"/>
      <c r="O64" s="271"/>
      <c r="P64" s="271"/>
      <c r="Q64" s="271"/>
      <c r="R64" s="271"/>
      <c r="S64" s="271"/>
      <c r="T64" s="271"/>
      <c r="U64" s="271"/>
      <c r="V64" s="271"/>
      <c r="W64" s="271"/>
      <c r="X64" s="56"/>
    </row>
    <row r="65" spans="1:24" s="13" customFormat="1" ht="18" customHeight="1" x14ac:dyDescent="0.25">
      <c r="A65" s="1283" t="s">
        <v>724</v>
      </c>
      <c r="B65" s="1284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9"/>
    </row>
    <row r="66" spans="1:24" s="13" customFormat="1" ht="18" customHeight="1" x14ac:dyDescent="0.25">
      <c r="A66" s="1283" t="s">
        <v>305</v>
      </c>
      <c r="B66" s="1284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9"/>
    </row>
    <row r="67" spans="1:24" s="13" customFormat="1" ht="18" customHeight="1" x14ac:dyDescent="0.25">
      <c r="A67" s="1288" t="s">
        <v>310</v>
      </c>
      <c r="B67" s="1289"/>
      <c r="C67" s="61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9"/>
    </row>
    <row r="68" spans="1:24" ht="30" customHeight="1" x14ac:dyDescent="0.2">
      <c r="A68" s="1281" t="s">
        <v>1054</v>
      </c>
      <c r="B68" s="1282"/>
      <c r="C68" s="1282"/>
      <c r="D68" s="1282"/>
      <c r="E68" s="1282"/>
      <c r="F68" s="1282"/>
      <c r="G68" s="1282"/>
      <c r="H68" s="1282"/>
      <c r="I68" s="1282"/>
      <c r="J68" s="1282"/>
      <c r="K68" s="1282"/>
      <c r="L68" s="1282"/>
      <c r="M68" s="1282"/>
      <c r="N68" s="1282"/>
      <c r="O68" s="1282"/>
      <c r="P68" s="1282"/>
      <c r="Q68" s="1282"/>
      <c r="R68" s="1282"/>
      <c r="S68" s="1282"/>
      <c r="T68" s="1282"/>
      <c r="U68" s="1282"/>
      <c r="V68" s="1282"/>
      <c r="W68" s="1282"/>
      <c r="X68" s="1282"/>
    </row>
    <row r="69" spans="1:24" x14ac:dyDescent="0.2">
      <c r="A69" s="28"/>
      <c r="B69" s="28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25"/>
    </row>
    <row r="70" spans="1:24" x14ac:dyDescent="0.2">
      <c r="A70" s="28"/>
      <c r="B70" s="28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25"/>
    </row>
    <row r="71" spans="1:24" x14ac:dyDescent="0.2">
      <c r="A71" s="28"/>
      <c r="B71" s="28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25"/>
    </row>
    <row r="72" spans="1:24" x14ac:dyDescent="0.2">
      <c r="A72" s="28"/>
      <c r="B72" s="28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25"/>
    </row>
    <row r="73" spans="1:24" x14ac:dyDescent="0.2">
      <c r="A73" s="28"/>
      <c r="B73" s="28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25"/>
    </row>
  </sheetData>
  <mergeCells count="29">
    <mergeCell ref="A27:X27"/>
    <mergeCell ref="V1:X1"/>
    <mergeCell ref="A2:X2"/>
    <mergeCell ref="A4:X4"/>
    <mergeCell ref="W5:X5"/>
    <mergeCell ref="A11:X11"/>
    <mergeCell ref="A16:B16"/>
    <mergeCell ref="A17:X17"/>
    <mergeCell ref="A21:B21"/>
    <mergeCell ref="A25:B25"/>
    <mergeCell ref="A26:B26"/>
    <mergeCell ref="M6:M8"/>
    <mergeCell ref="A57:X57"/>
    <mergeCell ref="A31:B31"/>
    <mergeCell ref="A35:B35"/>
    <mergeCell ref="A36:B36"/>
    <mergeCell ref="A37:X37"/>
    <mergeCell ref="A41:B41"/>
    <mergeCell ref="A45:B45"/>
    <mergeCell ref="A46:B46"/>
    <mergeCell ref="A47:X47"/>
    <mergeCell ref="A51:B51"/>
    <mergeCell ref="A55:B55"/>
    <mergeCell ref="A56:B56"/>
    <mergeCell ref="A61:B61"/>
    <mergeCell ref="A65:B65"/>
    <mergeCell ref="A66:B66"/>
    <mergeCell ref="A67:B67"/>
    <mergeCell ref="A68:X68"/>
  </mergeCells>
  <printOptions horizontalCentered="1"/>
  <pageMargins left="0.5" right="0.25" top="0.75" bottom="0.25" header="0.5" footer="0.5"/>
  <pageSetup paperSize="9" scale="72" orientation="landscape" r:id="rId1"/>
  <headerFooter alignWithMargins="0"/>
  <rowBreaks count="1" manualBreakCount="1">
    <brk id="36" max="26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</sheetPr>
  <dimension ref="A1:G45"/>
  <sheetViews>
    <sheetView view="pageBreakPreview" zoomScale="98" zoomScaleNormal="75" zoomScaleSheetLayoutView="98" workbookViewId="0">
      <selection activeCell="K14" sqref="K14"/>
    </sheetView>
  </sheetViews>
  <sheetFormatPr defaultRowHeight="12.75" x14ac:dyDescent="0.2"/>
  <cols>
    <col min="1" max="1" width="4.7109375" style="62" customWidth="1"/>
    <col min="2" max="2" width="22.42578125" style="62" customWidth="1"/>
    <col min="3" max="3" width="10.7109375" style="62" bestFit="1" customWidth="1"/>
    <col min="4" max="4" width="18.140625" style="62" bestFit="1" customWidth="1"/>
    <col min="5" max="7" width="17" style="1" customWidth="1"/>
    <col min="8" max="237" width="9.140625" style="1"/>
    <col min="238" max="238" width="4.7109375" style="1" customWidth="1"/>
    <col min="239" max="239" width="16.28515625" style="1" customWidth="1"/>
    <col min="240" max="240" width="9.7109375" style="1" customWidth="1"/>
    <col min="241" max="242" width="5.5703125" style="1" bestFit="1" customWidth="1"/>
    <col min="243" max="243" width="6.5703125" style="1" bestFit="1" customWidth="1"/>
    <col min="244" max="244" width="6.85546875" style="1" bestFit="1" customWidth="1"/>
    <col min="245" max="245" width="7.140625" style="1" bestFit="1" customWidth="1"/>
    <col min="246" max="246" width="7" style="1" bestFit="1" customWidth="1"/>
    <col min="247" max="247" width="9" style="1" bestFit="1" customWidth="1"/>
    <col min="248" max="248" width="8.85546875" style="1" bestFit="1" customWidth="1"/>
    <col min="249" max="249" width="8" style="1" bestFit="1" customWidth="1"/>
    <col min="250" max="251" width="5.85546875" style="1" customWidth="1"/>
    <col min="252" max="253" width="7.5703125" style="1" customWidth="1"/>
    <col min="254" max="254" width="7.42578125" style="1" customWidth="1"/>
    <col min="255" max="255" width="6.28515625" style="1" bestFit="1" customWidth="1"/>
    <col min="256" max="256" width="7.140625" style="1" bestFit="1" customWidth="1"/>
    <col min="257" max="258" width="5.5703125" style="1" bestFit="1" customWidth="1"/>
    <col min="259" max="260" width="6.28515625" style="1" customWidth="1"/>
    <col min="261" max="261" width="7.7109375" style="1" customWidth="1"/>
    <col min="262" max="493" width="9.140625" style="1"/>
    <col min="494" max="494" width="4.7109375" style="1" customWidth="1"/>
    <col min="495" max="495" width="16.28515625" style="1" customWidth="1"/>
    <col min="496" max="496" width="9.7109375" style="1" customWidth="1"/>
    <col min="497" max="498" width="5.5703125" style="1" bestFit="1" customWidth="1"/>
    <col min="499" max="499" width="6.5703125" style="1" bestFit="1" customWidth="1"/>
    <col min="500" max="500" width="6.85546875" style="1" bestFit="1" customWidth="1"/>
    <col min="501" max="501" width="7.140625" style="1" bestFit="1" customWidth="1"/>
    <col min="502" max="502" width="7" style="1" bestFit="1" customWidth="1"/>
    <col min="503" max="503" width="9" style="1" bestFit="1" customWidth="1"/>
    <col min="504" max="504" width="8.85546875" style="1" bestFit="1" customWidth="1"/>
    <col min="505" max="505" width="8" style="1" bestFit="1" customWidth="1"/>
    <col min="506" max="507" width="5.85546875" style="1" customWidth="1"/>
    <col min="508" max="509" width="7.5703125" style="1" customWidth="1"/>
    <col min="510" max="510" width="7.42578125" style="1" customWidth="1"/>
    <col min="511" max="511" width="6.28515625" style="1" bestFit="1" customWidth="1"/>
    <col min="512" max="512" width="7.140625" style="1" bestFit="1" customWidth="1"/>
    <col min="513" max="514" width="5.5703125" style="1" bestFit="1" customWidth="1"/>
    <col min="515" max="516" width="6.28515625" style="1" customWidth="1"/>
    <col min="517" max="517" width="7.7109375" style="1" customWidth="1"/>
    <col min="518" max="749" width="9.140625" style="1"/>
    <col min="750" max="750" width="4.7109375" style="1" customWidth="1"/>
    <col min="751" max="751" width="16.28515625" style="1" customWidth="1"/>
    <col min="752" max="752" width="9.7109375" style="1" customWidth="1"/>
    <col min="753" max="754" width="5.5703125" style="1" bestFit="1" customWidth="1"/>
    <col min="755" max="755" width="6.5703125" style="1" bestFit="1" customWidth="1"/>
    <col min="756" max="756" width="6.85546875" style="1" bestFit="1" customWidth="1"/>
    <col min="757" max="757" width="7.140625" style="1" bestFit="1" customWidth="1"/>
    <col min="758" max="758" width="7" style="1" bestFit="1" customWidth="1"/>
    <col min="759" max="759" width="9" style="1" bestFit="1" customWidth="1"/>
    <col min="760" max="760" width="8.85546875" style="1" bestFit="1" customWidth="1"/>
    <col min="761" max="761" width="8" style="1" bestFit="1" customWidth="1"/>
    <col min="762" max="763" width="5.85546875" style="1" customWidth="1"/>
    <col min="764" max="765" width="7.5703125" style="1" customWidth="1"/>
    <col min="766" max="766" width="7.42578125" style="1" customWidth="1"/>
    <col min="767" max="767" width="6.28515625" style="1" bestFit="1" customWidth="1"/>
    <col min="768" max="768" width="7.140625" style="1" bestFit="1" customWidth="1"/>
    <col min="769" max="770" width="5.5703125" style="1" bestFit="1" customWidth="1"/>
    <col min="771" max="772" width="6.28515625" style="1" customWidth="1"/>
    <col min="773" max="773" width="7.7109375" style="1" customWidth="1"/>
    <col min="774" max="1005" width="9.140625" style="1"/>
    <col min="1006" max="1006" width="4.7109375" style="1" customWidth="1"/>
    <col min="1007" max="1007" width="16.28515625" style="1" customWidth="1"/>
    <col min="1008" max="1008" width="9.7109375" style="1" customWidth="1"/>
    <col min="1009" max="1010" width="5.5703125" style="1" bestFit="1" customWidth="1"/>
    <col min="1011" max="1011" width="6.5703125" style="1" bestFit="1" customWidth="1"/>
    <col min="1012" max="1012" width="6.85546875" style="1" bestFit="1" customWidth="1"/>
    <col min="1013" max="1013" width="7.140625" style="1" bestFit="1" customWidth="1"/>
    <col min="1014" max="1014" width="7" style="1" bestFit="1" customWidth="1"/>
    <col min="1015" max="1015" width="9" style="1" bestFit="1" customWidth="1"/>
    <col min="1016" max="1016" width="8.85546875" style="1" bestFit="1" customWidth="1"/>
    <col min="1017" max="1017" width="8" style="1" bestFit="1" customWidth="1"/>
    <col min="1018" max="1019" width="5.85546875" style="1" customWidth="1"/>
    <col min="1020" max="1021" width="7.5703125" style="1" customWidth="1"/>
    <col min="1022" max="1022" width="7.42578125" style="1" customWidth="1"/>
    <col min="1023" max="1023" width="6.28515625" style="1" bestFit="1" customWidth="1"/>
    <col min="1024" max="1024" width="7.140625" style="1" bestFit="1" customWidth="1"/>
    <col min="1025" max="1026" width="5.5703125" style="1" bestFit="1" customWidth="1"/>
    <col min="1027" max="1028" width="6.28515625" style="1" customWidth="1"/>
    <col min="1029" max="1029" width="7.7109375" style="1" customWidth="1"/>
    <col min="1030" max="1261" width="9.140625" style="1"/>
    <col min="1262" max="1262" width="4.7109375" style="1" customWidth="1"/>
    <col min="1263" max="1263" width="16.28515625" style="1" customWidth="1"/>
    <col min="1264" max="1264" width="9.7109375" style="1" customWidth="1"/>
    <col min="1265" max="1266" width="5.5703125" style="1" bestFit="1" customWidth="1"/>
    <col min="1267" max="1267" width="6.5703125" style="1" bestFit="1" customWidth="1"/>
    <col min="1268" max="1268" width="6.85546875" style="1" bestFit="1" customWidth="1"/>
    <col min="1269" max="1269" width="7.140625" style="1" bestFit="1" customWidth="1"/>
    <col min="1270" max="1270" width="7" style="1" bestFit="1" customWidth="1"/>
    <col min="1271" max="1271" width="9" style="1" bestFit="1" customWidth="1"/>
    <col min="1272" max="1272" width="8.85546875" style="1" bestFit="1" customWidth="1"/>
    <col min="1273" max="1273" width="8" style="1" bestFit="1" customWidth="1"/>
    <col min="1274" max="1275" width="5.85546875" style="1" customWidth="1"/>
    <col min="1276" max="1277" width="7.5703125" style="1" customWidth="1"/>
    <col min="1278" max="1278" width="7.42578125" style="1" customWidth="1"/>
    <col min="1279" max="1279" width="6.28515625" style="1" bestFit="1" customWidth="1"/>
    <col min="1280" max="1280" width="7.140625" style="1" bestFit="1" customWidth="1"/>
    <col min="1281" max="1282" width="5.5703125" style="1" bestFit="1" customWidth="1"/>
    <col min="1283" max="1284" width="6.28515625" style="1" customWidth="1"/>
    <col min="1285" max="1285" width="7.7109375" style="1" customWidth="1"/>
    <col min="1286" max="1517" width="9.140625" style="1"/>
    <col min="1518" max="1518" width="4.7109375" style="1" customWidth="1"/>
    <col min="1519" max="1519" width="16.28515625" style="1" customWidth="1"/>
    <col min="1520" max="1520" width="9.7109375" style="1" customWidth="1"/>
    <col min="1521" max="1522" width="5.5703125" style="1" bestFit="1" customWidth="1"/>
    <col min="1523" max="1523" width="6.5703125" style="1" bestFit="1" customWidth="1"/>
    <col min="1524" max="1524" width="6.85546875" style="1" bestFit="1" customWidth="1"/>
    <col min="1525" max="1525" width="7.140625" style="1" bestFit="1" customWidth="1"/>
    <col min="1526" max="1526" width="7" style="1" bestFit="1" customWidth="1"/>
    <col min="1527" max="1527" width="9" style="1" bestFit="1" customWidth="1"/>
    <col min="1528" max="1528" width="8.85546875" style="1" bestFit="1" customWidth="1"/>
    <col min="1529" max="1529" width="8" style="1" bestFit="1" customWidth="1"/>
    <col min="1530" max="1531" width="5.85546875" style="1" customWidth="1"/>
    <col min="1532" max="1533" width="7.5703125" style="1" customWidth="1"/>
    <col min="1534" max="1534" width="7.42578125" style="1" customWidth="1"/>
    <col min="1535" max="1535" width="6.28515625" style="1" bestFit="1" customWidth="1"/>
    <col min="1536" max="1536" width="7.140625" style="1" bestFit="1" customWidth="1"/>
    <col min="1537" max="1538" width="5.5703125" style="1" bestFit="1" customWidth="1"/>
    <col min="1539" max="1540" width="6.28515625" style="1" customWidth="1"/>
    <col min="1541" max="1541" width="7.7109375" style="1" customWidth="1"/>
    <col min="1542" max="1773" width="9.140625" style="1"/>
    <col min="1774" max="1774" width="4.7109375" style="1" customWidth="1"/>
    <col min="1775" max="1775" width="16.28515625" style="1" customWidth="1"/>
    <col min="1776" max="1776" width="9.7109375" style="1" customWidth="1"/>
    <col min="1777" max="1778" width="5.5703125" style="1" bestFit="1" customWidth="1"/>
    <col min="1779" max="1779" width="6.5703125" style="1" bestFit="1" customWidth="1"/>
    <col min="1780" max="1780" width="6.85546875" style="1" bestFit="1" customWidth="1"/>
    <col min="1781" max="1781" width="7.140625" style="1" bestFit="1" customWidth="1"/>
    <col min="1782" max="1782" width="7" style="1" bestFit="1" customWidth="1"/>
    <col min="1783" max="1783" width="9" style="1" bestFit="1" customWidth="1"/>
    <col min="1784" max="1784" width="8.85546875" style="1" bestFit="1" customWidth="1"/>
    <col min="1785" max="1785" width="8" style="1" bestFit="1" customWidth="1"/>
    <col min="1786" max="1787" width="5.85546875" style="1" customWidth="1"/>
    <col min="1788" max="1789" width="7.5703125" style="1" customWidth="1"/>
    <col min="1790" max="1790" width="7.42578125" style="1" customWidth="1"/>
    <col min="1791" max="1791" width="6.28515625" style="1" bestFit="1" customWidth="1"/>
    <col min="1792" max="1792" width="7.140625" style="1" bestFit="1" customWidth="1"/>
    <col min="1793" max="1794" width="5.5703125" style="1" bestFit="1" customWidth="1"/>
    <col min="1795" max="1796" width="6.28515625" style="1" customWidth="1"/>
    <col min="1797" max="1797" width="7.7109375" style="1" customWidth="1"/>
    <col min="1798" max="2029" width="9.140625" style="1"/>
    <col min="2030" max="2030" width="4.7109375" style="1" customWidth="1"/>
    <col min="2031" max="2031" width="16.28515625" style="1" customWidth="1"/>
    <col min="2032" max="2032" width="9.7109375" style="1" customWidth="1"/>
    <col min="2033" max="2034" width="5.5703125" style="1" bestFit="1" customWidth="1"/>
    <col min="2035" max="2035" width="6.5703125" style="1" bestFit="1" customWidth="1"/>
    <col min="2036" max="2036" width="6.85546875" style="1" bestFit="1" customWidth="1"/>
    <col min="2037" max="2037" width="7.140625" style="1" bestFit="1" customWidth="1"/>
    <col min="2038" max="2038" width="7" style="1" bestFit="1" customWidth="1"/>
    <col min="2039" max="2039" width="9" style="1" bestFit="1" customWidth="1"/>
    <col min="2040" max="2040" width="8.85546875" style="1" bestFit="1" customWidth="1"/>
    <col min="2041" max="2041" width="8" style="1" bestFit="1" customWidth="1"/>
    <col min="2042" max="2043" width="5.85546875" style="1" customWidth="1"/>
    <col min="2044" max="2045" width="7.5703125" style="1" customWidth="1"/>
    <col min="2046" max="2046" width="7.42578125" style="1" customWidth="1"/>
    <col min="2047" max="2047" width="6.28515625" style="1" bestFit="1" customWidth="1"/>
    <col min="2048" max="2048" width="7.140625" style="1" bestFit="1" customWidth="1"/>
    <col min="2049" max="2050" width="5.5703125" style="1" bestFit="1" customWidth="1"/>
    <col min="2051" max="2052" width="6.28515625" style="1" customWidth="1"/>
    <col min="2053" max="2053" width="7.7109375" style="1" customWidth="1"/>
    <col min="2054" max="2285" width="9.140625" style="1"/>
    <col min="2286" max="2286" width="4.7109375" style="1" customWidth="1"/>
    <col min="2287" max="2287" width="16.28515625" style="1" customWidth="1"/>
    <col min="2288" max="2288" width="9.7109375" style="1" customWidth="1"/>
    <col min="2289" max="2290" width="5.5703125" style="1" bestFit="1" customWidth="1"/>
    <col min="2291" max="2291" width="6.5703125" style="1" bestFit="1" customWidth="1"/>
    <col min="2292" max="2292" width="6.85546875" style="1" bestFit="1" customWidth="1"/>
    <col min="2293" max="2293" width="7.140625" style="1" bestFit="1" customWidth="1"/>
    <col min="2294" max="2294" width="7" style="1" bestFit="1" customWidth="1"/>
    <col min="2295" max="2295" width="9" style="1" bestFit="1" customWidth="1"/>
    <col min="2296" max="2296" width="8.85546875" style="1" bestFit="1" customWidth="1"/>
    <col min="2297" max="2297" width="8" style="1" bestFit="1" customWidth="1"/>
    <col min="2298" max="2299" width="5.85546875" style="1" customWidth="1"/>
    <col min="2300" max="2301" width="7.5703125" style="1" customWidth="1"/>
    <col min="2302" max="2302" width="7.42578125" style="1" customWidth="1"/>
    <col min="2303" max="2303" width="6.28515625" style="1" bestFit="1" customWidth="1"/>
    <col min="2304" max="2304" width="7.140625" style="1" bestFit="1" customWidth="1"/>
    <col min="2305" max="2306" width="5.5703125" style="1" bestFit="1" customWidth="1"/>
    <col min="2307" max="2308" width="6.28515625" style="1" customWidth="1"/>
    <col min="2309" max="2309" width="7.7109375" style="1" customWidth="1"/>
    <col min="2310" max="2541" width="9.140625" style="1"/>
    <col min="2542" max="2542" width="4.7109375" style="1" customWidth="1"/>
    <col min="2543" max="2543" width="16.28515625" style="1" customWidth="1"/>
    <col min="2544" max="2544" width="9.7109375" style="1" customWidth="1"/>
    <col min="2545" max="2546" width="5.5703125" style="1" bestFit="1" customWidth="1"/>
    <col min="2547" max="2547" width="6.5703125" style="1" bestFit="1" customWidth="1"/>
    <col min="2548" max="2548" width="6.85546875" style="1" bestFit="1" customWidth="1"/>
    <col min="2549" max="2549" width="7.140625" style="1" bestFit="1" customWidth="1"/>
    <col min="2550" max="2550" width="7" style="1" bestFit="1" customWidth="1"/>
    <col min="2551" max="2551" width="9" style="1" bestFit="1" customWidth="1"/>
    <col min="2552" max="2552" width="8.85546875" style="1" bestFit="1" customWidth="1"/>
    <col min="2553" max="2553" width="8" style="1" bestFit="1" customWidth="1"/>
    <col min="2554" max="2555" width="5.85546875" style="1" customWidth="1"/>
    <col min="2556" max="2557" width="7.5703125" style="1" customWidth="1"/>
    <col min="2558" max="2558" width="7.42578125" style="1" customWidth="1"/>
    <col min="2559" max="2559" width="6.28515625" style="1" bestFit="1" customWidth="1"/>
    <col min="2560" max="2560" width="7.140625" style="1" bestFit="1" customWidth="1"/>
    <col min="2561" max="2562" width="5.5703125" style="1" bestFit="1" customWidth="1"/>
    <col min="2563" max="2564" width="6.28515625" style="1" customWidth="1"/>
    <col min="2565" max="2565" width="7.7109375" style="1" customWidth="1"/>
    <col min="2566" max="2797" width="9.140625" style="1"/>
    <col min="2798" max="2798" width="4.7109375" style="1" customWidth="1"/>
    <col min="2799" max="2799" width="16.28515625" style="1" customWidth="1"/>
    <col min="2800" max="2800" width="9.7109375" style="1" customWidth="1"/>
    <col min="2801" max="2802" width="5.5703125" style="1" bestFit="1" customWidth="1"/>
    <col min="2803" max="2803" width="6.5703125" style="1" bestFit="1" customWidth="1"/>
    <col min="2804" max="2804" width="6.85546875" style="1" bestFit="1" customWidth="1"/>
    <col min="2805" max="2805" width="7.140625" style="1" bestFit="1" customWidth="1"/>
    <col min="2806" max="2806" width="7" style="1" bestFit="1" customWidth="1"/>
    <col min="2807" max="2807" width="9" style="1" bestFit="1" customWidth="1"/>
    <col min="2808" max="2808" width="8.85546875" style="1" bestFit="1" customWidth="1"/>
    <col min="2809" max="2809" width="8" style="1" bestFit="1" customWidth="1"/>
    <col min="2810" max="2811" width="5.85546875" style="1" customWidth="1"/>
    <col min="2812" max="2813" width="7.5703125" style="1" customWidth="1"/>
    <col min="2814" max="2814" width="7.42578125" style="1" customWidth="1"/>
    <col min="2815" max="2815" width="6.28515625" style="1" bestFit="1" customWidth="1"/>
    <col min="2816" max="2816" width="7.140625" style="1" bestFit="1" customWidth="1"/>
    <col min="2817" max="2818" width="5.5703125" style="1" bestFit="1" customWidth="1"/>
    <col min="2819" max="2820" width="6.28515625" style="1" customWidth="1"/>
    <col min="2821" max="2821" width="7.7109375" style="1" customWidth="1"/>
    <col min="2822" max="3053" width="9.140625" style="1"/>
    <col min="3054" max="3054" width="4.7109375" style="1" customWidth="1"/>
    <col min="3055" max="3055" width="16.28515625" style="1" customWidth="1"/>
    <col min="3056" max="3056" width="9.7109375" style="1" customWidth="1"/>
    <col min="3057" max="3058" width="5.5703125" style="1" bestFit="1" customWidth="1"/>
    <col min="3059" max="3059" width="6.5703125" style="1" bestFit="1" customWidth="1"/>
    <col min="3060" max="3060" width="6.85546875" style="1" bestFit="1" customWidth="1"/>
    <col min="3061" max="3061" width="7.140625" style="1" bestFit="1" customWidth="1"/>
    <col min="3062" max="3062" width="7" style="1" bestFit="1" customWidth="1"/>
    <col min="3063" max="3063" width="9" style="1" bestFit="1" customWidth="1"/>
    <col min="3064" max="3064" width="8.85546875" style="1" bestFit="1" customWidth="1"/>
    <col min="3065" max="3065" width="8" style="1" bestFit="1" customWidth="1"/>
    <col min="3066" max="3067" width="5.85546875" style="1" customWidth="1"/>
    <col min="3068" max="3069" width="7.5703125" style="1" customWidth="1"/>
    <col min="3070" max="3070" width="7.42578125" style="1" customWidth="1"/>
    <col min="3071" max="3071" width="6.28515625" style="1" bestFit="1" customWidth="1"/>
    <col min="3072" max="3072" width="7.140625" style="1" bestFit="1" customWidth="1"/>
    <col min="3073" max="3074" width="5.5703125" style="1" bestFit="1" customWidth="1"/>
    <col min="3075" max="3076" width="6.28515625" style="1" customWidth="1"/>
    <col min="3077" max="3077" width="7.7109375" style="1" customWidth="1"/>
    <col min="3078" max="3309" width="9.140625" style="1"/>
    <col min="3310" max="3310" width="4.7109375" style="1" customWidth="1"/>
    <col min="3311" max="3311" width="16.28515625" style="1" customWidth="1"/>
    <col min="3312" max="3312" width="9.7109375" style="1" customWidth="1"/>
    <col min="3313" max="3314" width="5.5703125" style="1" bestFit="1" customWidth="1"/>
    <col min="3315" max="3315" width="6.5703125" style="1" bestFit="1" customWidth="1"/>
    <col min="3316" max="3316" width="6.85546875" style="1" bestFit="1" customWidth="1"/>
    <col min="3317" max="3317" width="7.140625" style="1" bestFit="1" customWidth="1"/>
    <col min="3318" max="3318" width="7" style="1" bestFit="1" customWidth="1"/>
    <col min="3319" max="3319" width="9" style="1" bestFit="1" customWidth="1"/>
    <col min="3320" max="3320" width="8.85546875" style="1" bestFit="1" customWidth="1"/>
    <col min="3321" max="3321" width="8" style="1" bestFit="1" customWidth="1"/>
    <col min="3322" max="3323" width="5.85546875" style="1" customWidth="1"/>
    <col min="3324" max="3325" width="7.5703125" style="1" customWidth="1"/>
    <col min="3326" max="3326" width="7.42578125" style="1" customWidth="1"/>
    <col min="3327" max="3327" width="6.28515625" style="1" bestFit="1" customWidth="1"/>
    <col min="3328" max="3328" width="7.140625" style="1" bestFit="1" customWidth="1"/>
    <col min="3329" max="3330" width="5.5703125" style="1" bestFit="1" customWidth="1"/>
    <col min="3331" max="3332" width="6.28515625" style="1" customWidth="1"/>
    <col min="3333" max="3333" width="7.7109375" style="1" customWidth="1"/>
    <col min="3334" max="3565" width="9.140625" style="1"/>
    <col min="3566" max="3566" width="4.7109375" style="1" customWidth="1"/>
    <col min="3567" max="3567" width="16.28515625" style="1" customWidth="1"/>
    <col min="3568" max="3568" width="9.7109375" style="1" customWidth="1"/>
    <col min="3569" max="3570" width="5.5703125" style="1" bestFit="1" customWidth="1"/>
    <col min="3571" max="3571" width="6.5703125" style="1" bestFit="1" customWidth="1"/>
    <col min="3572" max="3572" width="6.85546875" style="1" bestFit="1" customWidth="1"/>
    <col min="3573" max="3573" width="7.140625" style="1" bestFit="1" customWidth="1"/>
    <col min="3574" max="3574" width="7" style="1" bestFit="1" customWidth="1"/>
    <col min="3575" max="3575" width="9" style="1" bestFit="1" customWidth="1"/>
    <col min="3576" max="3576" width="8.85546875" style="1" bestFit="1" customWidth="1"/>
    <col min="3577" max="3577" width="8" style="1" bestFit="1" customWidth="1"/>
    <col min="3578" max="3579" width="5.85546875" style="1" customWidth="1"/>
    <col min="3580" max="3581" width="7.5703125" style="1" customWidth="1"/>
    <col min="3582" max="3582" width="7.42578125" style="1" customWidth="1"/>
    <col min="3583" max="3583" width="6.28515625" style="1" bestFit="1" customWidth="1"/>
    <col min="3584" max="3584" width="7.140625" style="1" bestFit="1" customWidth="1"/>
    <col min="3585" max="3586" width="5.5703125" style="1" bestFit="1" customWidth="1"/>
    <col min="3587" max="3588" width="6.28515625" style="1" customWidth="1"/>
    <col min="3589" max="3589" width="7.7109375" style="1" customWidth="1"/>
    <col min="3590" max="3821" width="9.140625" style="1"/>
    <col min="3822" max="3822" width="4.7109375" style="1" customWidth="1"/>
    <col min="3823" max="3823" width="16.28515625" style="1" customWidth="1"/>
    <col min="3824" max="3824" width="9.7109375" style="1" customWidth="1"/>
    <col min="3825" max="3826" width="5.5703125" style="1" bestFit="1" customWidth="1"/>
    <col min="3827" max="3827" width="6.5703125" style="1" bestFit="1" customWidth="1"/>
    <col min="3828" max="3828" width="6.85546875" style="1" bestFit="1" customWidth="1"/>
    <col min="3829" max="3829" width="7.140625" style="1" bestFit="1" customWidth="1"/>
    <col min="3830" max="3830" width="7" style="1" bestFit="1" customWidth="1"/>
    <col min="3831" max="3831" width="9" style="1" bestFit="1" customWidth="1"/>
    <col min="3832" max="3832" width="8.85546875" style="1" bestFit="1" customWidth="1"/>
    <col min="3833" max="3833" width="8" style="1" bestFit="1" customWidth="1"/>
    <col min="3834" max="3835" width="5.85546875" style="1" customWidth="1"/>
    <col min="3836" max="3837" width="7.5703125" style="1" customWidth="1"/>
    <col min="3838" max="3838" width="7.42578125" style="1" customWidth="1"/>
    <col min="3839" max="3839" width="6.28515625" style="1" bestFit="1" customWidth="1"/>
    <col min="3840" max="3840" width="7.140625" style="1" bestFit="1" customWidth="1"/>
    <col min="3841" max="3842" width="5.5703125" style="1" bestFit="1" customWidth="1"/>
    <col min="3843" max="3844" width="6.28515625" style="1" customWidth="1"/>
    <col min="3845" max="3845" width="7.7109375" style="1" customWidth="1"/>
    <col min="3846" max="4077" width="9.140625" style="1"/>
    <col min="4078" max="4078" width="4.7109375" style="1" customWidth="1"/>
    <col min="4079" max="4079" width="16.28515625" style="1" customWidth="1"/>
    <col min="4080" max="4080" width="9.7109375" style="1" customWidth="1"/>
    <col min="4081" max="4082" width="5.5703125" style="1" bestFit="1" customWidth="1"/>
    <col min="4083" max="4083" width="6.5703125" style="1" bestFit="1" customWidth="1"/>
    <col min="4084" max="4084" width="6.85546875" style="1" bestFit="1" customWidth="1"/>
    <col min="4085" max="4085" width="7.140625" style="1" bestFit="1" customWidth="1"/>
    <col min="4086" max="4086" width="7" style="1" bestFit="1" customWidth="1"/>
    <col min="4087" max="4087" width="9" style="1" bestFit="1" customWidth="1"/>
    <col min="4088" max="4088" width="8.85546875" style="1" bestFit="1" customWidth="1"/>
    <col min="4089" max="4089" width="8" style="1" bestFit="1" customWidth="1"/>
    <col min="4090" max="4091" width="5.85546875" style="1" customWidth="1"/>
    <col min="4092" max="4093" width="7.5703125" style="1" customWidth="1"/>
    <col min="4094" max="4094" width="7.42578125" style="1" customWidth="1"/>
    <col min="4095" max="4095" width="6.28515625" style="1" bestFit="1" customWidth="1"/>
    <col min="4096" max="4096" width="7.140625" style="1" bestFit="1" customWidth="1"/>
    <col min="4097" max="4098" width="5.5703125" style="1" bestFit="1" customWidth="1"/>
    <col min="4099" max="4100" width="6.28515625" style="1" customWidth="1"/>
    <col min="4101" max="4101" width="7.7109375" style="1" customWidth="1"/>
    <col min="4102" max="4333" width="9.140625" style="1"/>
    <col min="4334" max="4334" width="4.7109375" style="1" customWidth="1"/>
    <col min="4335" max="4335" width="16.28515625" style="1" customWidth="1"/>
    <col min="4336" max="4336" width="9.7109375" style="1" customWidth="1"/>
    <col min="4337" max="4338" width="5.5703125" style="1" bestFit="1" customWidth="1"/>
    <col min="4339" max="4339" width="6.5703125" style="1" bestFit="1" customWidth="1"/>
    <col min="4340" max="4340" width="6.85546875" style="1" bestFit="1" customWidth="1"/>
    <col min="4341" max="4341" width="7.140625" style="1" bestFit="1" customWidth="1"/>
    <col min="4342" max="4342" width="7" style="1" bestFit="1" customWidth="1"/>
    <col min="4343" max="4343" width="9" style="1" bestFit="1" customWidth="1"/>
    <col min="4344" max="4344" width="8.85546875" style="1" bestFit="1" customWidth="1"/>
    <col min="4345" max="4345" width="8" style="1" bestFit="1" customWidth="1"/>
    <col min="4346" max="4347" width="5.85546875" style="1" customWidth="1"/>
    <col min="4348" max="4349" width="7.5703125" style="1" customWidth="1"/>
    <col min="4350" max="4350" width="7.42578125" style="1" customWidth="1"/>
    <col min="4351" max="4351" width="6.28515625" style="1" bestFit="1" customWidth="1"/>
    <col min="4352" max="4352" width="7.140625" style="1" bestFit="1" customWidth="1"/>
    <col min="4353" max="4354" width="5.5703125" style="1" bestFit="1" customWidth="1"/>
    <col min="4355" max="4356" width="6.28515625" style="1" customWidth="1"/>
    <col min="4357" max="4357" width="7.7109375" style="1" customWidth="1"/>
    <col min="4358" max="4589" width="9.140625" style="1"/>
    <col min="4590" max="4590" width="4.7109375" style="1" customWidth="1"/>
    <col min="4591" max="4591" width="16.28515625" style="1" customWidth="1"/>
    <col min="4592" max="4592" width="9.7109375" style="1" customWidth="1"/>
    <col min="4593" max="4594" width="5.5703125" style="1" bestFit="1" customWidth="1"/>
    <col min="4595" max="4595" width="6.5703125" style="1" bestFit="1" customWidth="1"/>
    <col min="4596" max="4596" width="6.85546875" style="1" bestFit="1" customWidth="1"/>
    <col min="4597" max="4597" width="7.140625" style="1" bestFit="1" customWidth="1"/>
    <col min="4598" max="4598" width="7" style="1" bestFit="1" customWidth="1"/>
    <col min="4599" max="4599" width="9" style="1" bestFit="1" customWidth="1"/>
    <col min="4600" max="4600" width="8.85546875" style="1" bestFit="1" customWidth="1"/>
    <col min="4601" max="4601" width="8" style="1" bestFit="1" customWidth="1"/>
    <col min="4602" max="4603" width="5.85546875" style="1" customWidth="1"/>
    <col min="4604" max="4605" width="7.5703125" style="1" customWidth="1"/>
    <col min="4606" max="4606" width="7.42578125" style="1" customWidth="1"/>
    <col min="4607" max="4607" width="6.28515625" style="1" bestFit="1" customWidth="1"/>
    <col min="4608" max="4608" width="7.140625" style="1" bestFit="1" customWidth="1"/>
    <col min="4609" max="4610" width="5.5703125" style="1" bestFit="1" customWidth="1"/>
    <col min="4611" max="4612" width="6.28515625" style="1" customWidth="1"/>
    <col min="4613" max="4613" width="7.7109375" style="1" customWidth="1"/>
    <col min="4614" max="4845" width="9.140625" style="1"/>
    <col min="4846" max="4846" width="4.7109375" style="1" customWidth="1"/>
    <col min="4847" max="4847" width="16.28515625" style="1" customWidth="1"/>
    <col min="4848" max="4848" width="9.7109375" style="1" customWidth="1"/>
    <col min="4849" max="4850" width="5.5703125" style="1" bestFit="1" customWidth="1"/>
    <col min="4851" max="4851" width="6.5703125" style="1" bestFit="1" customWidth="1"/>
    <col min="4852" max="4852" width="6.85546875" style="1" bestFit="1" customWidth="1"/>
    <col min="4853" max="4853" width="7.140625" style="1" bestFit="1" customWidth="1"/>
    <col min="4854" max="4854" width="7" style="1" bestFit="1" customWidth="1"/>
    <col min="4855" max="4855" width="9" style="1" bestFit="1" customWidth="1"/>
    <col min="4856" max="4856" width="8.85546875" style="1" bestFit="1" customWidth="1"/>
    <col min="4857" max="4857" width="8" style="1" bestFit="1" customWidth="1"/>
    <col min="4858" max="4859" width="5.85546875" style="1" customWidth="1"/>
    <col min="4860" max="4861" width="7.5703125" style="1" customWidth="1"/>
    <col min="4862" max="4862" width="7.42578125" style="1" customWidth="1"/>
    <col min="4863" max="4863" width="6.28515625" style="1" bestFit="1" customWidth="1"/>
    <col min="4864" max="4864" width="7.140625" style="1" bestFit="1" customWidth="1"/>
    <col min="4865" max="4866" width="5.5703125" style="1" bestFit="1" customWidth="1"/>
    <col min="4867" max="4868" width="6.28515625" style="1" customWidth="1"/>
    <col min="4869" max="4869" width="7.7109375" style="1" customWidth="1"/>
    <col min="4870" max="5101" width="9.140625" style="1"/>
    <col min="5102" max="5102" width="4.7109375" style="1" customWidth="1"/>
    <col min="5103" max="5103" width="16.28515625" style="1" customWidth="1"/>
    <col min="5104" max="5104" width="9.7109375" style="1" customWidth="1"/>
    <col min="5105" max="5106" width="5.5703125" style="1" bestFit="1" customWidth="1"/>
    <col min="5107" max="5107" width="6.5703125" style="1" bestFit="1" customWidth="1"/>
    <col min="5108" max="5108" width="6.85546875" style="1" bestFit="1" customWidth="1"/>
    <col min="5109" max="5109" width="7.140625" style="1" bestFit="1" customWidth="1"/>
    <col min="5110" max="5110" width="7" style="1" bestFit="1" customWidth="1"/>
    <col min="5111" max="5111" width="9" style="1" bestFit="1" customWidth="1"/>
    <col min="5112" max="5112" width="8.85546875" style="1" bestFit="1" customWidth="1"/>
    <col min="5113" max="5113" width="8" style="1" bestFit="1" customWidth="1"/>
    <col min="5114" max="5115" width="5.85546875" style="1" customWidth="1"/>
    <col min="5116" max="5117" width="7.5703125" style="1" customWidth="1"/>
    <col min="5118" max="5118" width="7.42578125" style="1" customWidth="1"/>
    <col min="5119" max="5119" width="6.28515625" style="1" bestFit="1" customWidth="1"/>
    <col min="5120" max="5120" width="7.140625" style="1" bestFit="1" customWidth="1"/>
    <col min="5121" max="5122" width="5.5703125" style="1" bestFit="1" customWidth="1"/>
    <col min="5123" max="5124" width="6.28515625" style="1" customWidth="1"/>
    <col min="5125" max="5125" width="7.7109375" style="1" customWidth="1"/>
    <col min="5126" max="5357" width="9.140625" style="1"/>
    <col min="5358" max="5358" width="4.7109375" style="1" customWidth="1"/>
    <col min="5359" max="5359" width="16.28515625" style="1" customWidth="1"/>
    <col min="5360" max="5360" width="9.7109375" style="1" customWidth="1"/>
    <col min="5361" max="5362" width="5.5703125" style="1" bestFit="1" customWidth="1"/>
    <col min="5363" max="5363" width="6.5703125" style="1" bestFit="1" customWidth="1"/>
    <col min="5364" max="5364" width="6.85546875" style="1" bestFit="1" customWidth="1"/>
    <col min="5365" max="5365" width="7.140625" style="1" bestFit="1" customWidth="1"/>
    <col min="5366" max="5366" width="7" style="1" bestFit="1" customWidth="1"/>
    <col min="5367" max="5367" width="9" style="1" bestFit="1" customWidth="1"/>
    <col min="5368" max="5368" width="8.85546875" style="1" bestFit="1" customWidth="1"/>
    <col min="5369" max="5369" width="8" style="1" bestFit="1" customWidth="1"/>
    <col min="5370" max="5371" width="5.85546875" style="1" customWidth="1"/>
    <col min="5372" max="5373" width="7.5703125" style="1" customWidth="1"/>
    <col min="5374" max="5374" width="7.42578125" style="1" customWidth="1"/>
    <col min="5375" max="5375" width="6.28515625" style="1" bestFit="1" customWidth="1"/>
    <col min="5376" max="5376" width="7.140625" style="1" bestFit="1" customWidth="1"/>
    <col min="5377" max="5378" width="5.5703125" style="1" bestFit="1" customWidth="1"/>
    <col min="5379" max="5380" width="6.28515625" style="1" customWidth="1"/>
    <col min="5381" max="5381" width="7.7109375" style="1" customWidth="1"/>
    <col min="5382" max="5613" width="9.140625" style="1"/>
    <col min="5614" max="5614" width="4.7109375" style="1" customWidth="1"/>
    <col min="5615" max="5615" width="16.28515625" style="1" customWidth="1"/>
    <col min="5616" max="5616" width="9.7109375" style="1" customWidth="1"/>
    <col min="5617" max="5618" width="5.5703125" style="1" bestFit="1" customWidth="1"/>
    <col min="5619" max="5619" width="6.5703125" style="1" bestFit="1" customWidth="1"/>
    <col min="5620" max="5620" width="6.85546875" style="1" bestFit="1" customWidth="1"/>
    <col min="5621" max="5621" width="7.140625" style="1" bestFit="1" customWidth="1"/>
    <col min="5622" max="5622" width="7" style="1" bestFit="1" customWidth="1"/>
    <col min="5623" max="5623" width="9" style="1" bestFit="1" customWidth="1"/>
    <col min="5624" max="5624" width="8.85546875" style="1" bestFit="1" customWidth="1"/>
    <col min="5625" max="5625" width="8" style="1" bestFit="1" customWidth="1"/>
    <col min="5626" max="5627" width="5.85546875" style="1" customWidth="1"/>
    <col min="5628" max="5629" width="7.5703125" style="1" customWidth="1"/>
    <col min="5630" max="5630" width="7.42578125" style="1" customWidth="1"/>
    <col min="5631" max="5631" width="6.28515625" style="1" bestFit="1" customWidth="1"/>
    <col min="5632" max="5632" width="7.140625" style="1" bestFit="1" customWidth="1"/>
    <col min="5633" max="5634" width="5.5703125" style="1" bestFit="1" customWidth="1"/>
    <col min="5635" max="5636" width="6.28515625" style="1" customWidth="1"/>
    <col min="5637" max="5637" width="7.7109375" style="1" customWidth="1"/>
    <col min="5638" max="5869" width="9.140625" style="1"/>
    <col min="5870" max="5870" width="4.7109375" style="1" customWidth="1"/>
    <col min="5871" max="5871" width="16.28515625" style="1" customWidth="1"/>
    <col min="5872" max="5872" width="9.7109375" style="1" customWidth="1"/>
    <col min="5873" max="5874" width="5.5703125" style="1" bestFit="1" customWidth="1"/>
    <col min="5875" max="5875" width="6.5703125" style="1" bestFit="1" customWidth="1"/>
    <col min="5876" max="5876" width="6.85546875" style="1" bestFit="1" customWidth="1"/>
    <col min="5877" max="5877" width="7.140625" style="1" bestFit="1" customWidth="1"/>
    <col min="5878" max="5878" width="7" style="1" bestFit="1" customWidth="1"/>
    <col min="5879" max="5879" width="9" style="1" bestFit="1" customWidth="1"/>
    <col min="5880" max="5880" width="8.85546875" style="1" bestFit="1" customWidth="1"/>
    <col min="5881" max="5881" width="8" style="1" bestFit="1" customWidth="1"/>
    <col min="5882" max="5883" width="5.85546875" style="1" customWidth="1"/>
    <col min="5884" max="5885" width="7.5703125" style="1" customWidth="1"/>
    <col min="5886" max="5886" width="7.42578125" style="1" customWidth="1"/>
    <col min="5887" max="5887" width="6.28515625" style="1" bestFit="1" customWidth="1"/>
    <col min="5888" max="5888" width="7.140625" style="1" bestFit="1" customWidth="1"/>
    <col min="5889" max="5890" width="5.5703125" style="1" bestFit="1" customWidth="1"/>
    <col min="5891" max="5892" width="6.28515625" style="1" customWidth="1"/>
    <col min="5893" max="5893" width="7.7109375" style="1" customWidth="1"/>
    <col min="5894" max="6125" width="9.140625" style="1"/>
    <col min="6126" max="6126" width="4.7109375" style="1" customWidth="1"/>
    <col min="6127" max="6127" width="16.28515625" style="1" customWidth="1"/>
    <col min="6128" max="6128" width="9.7109375" style="1" customWidth="1"/>
    <col min="6129" max="6130" width="5.5703125" style="1" bestFit="1" customWidth="1"/>
    <col min="6131" max="6131" width="6.5703125" style="1" bestFit="1" customWidth="1"/>
    <col min="6132" max="6132" width="6.85546875" style="1" bestFit="1" customWidth="1"/>
    <col min="6133" max="6133" width="7.140625" style="1" bestFit="1" customWidth="1"/>
    <col min="6134" max="6134" width="7" style="1" bestFit="1" customWidth="1"/>
    <col min="6135" max="6135" width="9" style="1" bestFit="1" customWidth="1"/>
    <col min="6136" max="6136" width="8.85546875" style="1" bestFit="1" customWidth="1"/>
    <col min="6137" max="6137" width="8" style="1" bestFit="1" customWidth="1"/>
    <col min="6138" max="6139" width="5.85546875" style="1" customWidth="1"/>
    <col min="6140" max="6141" width="7.5703125" style="1" customWidth="1"/>
    <col min="6142" max="6142" width="7.42578125" style="1" customWidth="1"/>
    <col min="6143" max="6143" width="6.28515625" style="1" bestFit="1" customWidth="1"/>
    <col min="6144" max="6144" width="7.140625" style="1" bestFit="1" customWidth="1"/>
    <col min="6145" max="6146" width="5.5703125" style="1" bestFit="1" customWidth="1"/>
    <col min="6147" max="6148" width="6.28515625" style="1" customWidth="1"/>
    <col min="6149" max="6149" width="7.7109375" style="1" customWidth="1"/>
    <col min="6150" max="6381" width="9.140625" style="1"/>
    <col min="6382" max="6382" width="4.7109375" style="1" customWidth="1"/>
    <col min="6383" max="6383" width="16.28515625" style="1" customWidth="1"/>
    <col min="6384" max="6384" width="9.7109375" style="1" customWidth="1"/>
    <col min="6385" max="6386" width="5.5703125" style="1" bestFit="1" customWidth="1"/>
    <col min="6387" max="6387" width="6.5703125" style="1" bestFit="1" customWidth="1"/>
    <col min="6388" max="6388" width="6.85546875" style="1" bestFit="1" customWidth="1"/>
    <col min="6389" max="6389" width="7.140625" style="1" bestFit="1" customWidth="1"/>
    <col min="6390" max="6390" width="7" style="1" bestFit="1" customWidth="1"/>
    <col min="6391" max="6391" width="9" style="1" bestFit="1" customWidth="1"/>
    <col min="6392" max="6392" width="8.85546875" style="1" bestFit="1" customWidth="1"/>
    <col min="6393" max="6393" width="8" style="1" bestFit="1" customWidth="1"/>
    <col min="6394" max="6395" width="5.85546875" style="1" customWidth="1"/>
    <col min="6396" max="6397" width="7.5703125" style="1" customWidth="1"/>
    <col min="6398" max="6398" width="7.42578125" style="1" customWidth="1"/>
    <col min="6399" max="6399" width="6.28515625" style="1" bestFit="1" customWidth="1"/>
    <col min="6400" max="6400" width="7.140625" style="1" bestFit="1" customWidth="1"/>
    <col min="6401" max="6402" width="5.5703125" style="1" bestFit="1" customWidth="1"/>
    <col min="6403" max="6404" width="6.28515625" style="1" customWidth="1"/>
    <col min="6405" max="6405" width="7.7109375" style="1" customWidth="1"/>
    <col min="6406" max="6637" width="9.140625" style="1"/>
    <col min="6638" max="6638" width="4.7109375" style="1" customWidth="1"/>
    <col min="6639" max="6639" width="16.28515625" style="1" customWidth="1"/>
    <col min="6640" max="6640" width="9.7109375" style="1" customWidth="1"/>
    <col min="6641" max="6642" width="5.5703125" style="1" bestFit="1" customWidth="1"/>
    <col min="6643" max="6643" width="6.5703125" style="1" bestFit="1" customWidth="1"/>
    <col min="6644" max="6644" width="6.85546875" style="1" bestFit="1" customWidth="1"/>
    <col min="6645" max="6645" width="7.140625" style="1" bestFit="1" customWidth="1"/>
    <col min="6646" max="6646" width="7" style="1" bestFit="1" customWidth="1"/>
    <col min="6647" max="6647" width="9" style="1" bestFit="1" customWidth="1"/>
    <col min="6648" max="6648" width="8.85546875" style="1" bestFit="1" customWidth="1"/>
    <col min="6649" max="6649" width="8" style="1" bestFit="1" customWidth="1"/>
    <col min="6650" max="6651" width="5.85546875" style="1" customWidth="1"/>
    <col min="6652" max="6653" width="7.5703125" style="1" customWidth="1"/>
    <col min="6654" max="6654" width="7.42578125" style="1" customWidth="1"/>
    <col min="6655" max="6655" width="6.28515625" style="1" bestFit="1" customWidth="1"/>
    <col min="6656" max="6656" width="7.140625" style="1" bestFit="1" customWidth="1"/>
    <col min="6657" max="6658" width="5.5703125" style="1" bestFit="1" customWidth="1"/>
    <col min="6659" max="6660" width="6.28515625" style="1" customWidth="1"/>
    <col min="6661" max="6661" width="7.7109375" style="1" customWidth="1"/>
    <col min="6662" max="6893" width="9.140625" style="1"/>
    <col min="6894" max="6894" width="4.7109375" style="1" customWidth="1"/>
    <col min="6895" max="6895" width="16.28515625" style="1" customWidth="1"/>
    <col min="6896" max="6896" width="9.7109375" style="1" customWidth="1"/>
    <col min="6897" max="6898" width="5.5703125" style="1" bestFit="1" customWidth="1"/>
    <col min="6899" max="6899" width="6.5703125" style="1" bestFit="1" customWidth="1"/>
    <col min="6900" max="6900" width="6.85546875" style="1" bestFit="1" customWidth="1"/>
    <col min="6901" max="6901" width="7.140625" style="1" bestFit="1" customWidth="1"/>
    <col min="6902" max="6902" width="7" style="1" bestFit="1" customWidth="1"/>
    <col min="6903" max="6903" width="9" style="1" bestFit="1" customWidth="1"/>
    <col min="6904" max="6904" width="8.85546875" style="1" bestFit="1" customWidth="1"/>
    <col min="6905" max="6905" width="8" style="1" bestFit="1" customWidth="1"/>
    <col min="6906" max="6907" width="5.85546875" style="1" customWidth="1"/>
    <col min="6908" max="6909" width="7.5703125" style="1" customWidth="1"/>
    <col min="6910" max="6910" width="7.42578125" style="1" customWidth="1"/>
    <col min="6911" max="6911" width="6.28515625" style="1" bestFit="1" customWidth="1"/>
    <col min="6912" max="6912" width="7.140625" style="1" bestFit="1" customWidth="1"/>
    <col min="6913" max="6914" width="5.5703125" style="1" bestFit="1" customWidth="1"/>
    <col min="6915" max="6916" width="6.28515625" style="1" customWidth="1"/>
    <col min="6917" max="6917" width="7.7109375" style="1" customWidth="1"/>
    <col min="6918" max="7149" width="9.140625" style="1"/>
    <col min="7150" max="7150" width="4.7109375" style="1" customWidth="1"/>
    <col min="7151" max="7151" width="16.28515625" style="1" customWidth="1"/>
    <col min="7152" max="7152" width="9.7109375" style="1" customWidth="1"/>
    <col min="7153" max="7154" width="5.5703125" style="1" bestFit="1" customWidth="1"/>
    <col min="7155" max="7155" width="6.5703125" style="1" bestFit="1" customWidth="1"/>
    <col min="7156" max="7156" width="6.85546875" style="1" bestFit="1" customWidth="1"/>
    <col min="7157" max="7157" width="7.140625" style="1" bestFit="1" customWidth="1"/>
    <col min="7158" max="7158" width="7" style="1" bestFit="1" customWidth="1"/>
    <col min="7159" max="7159" width="9" style="1" bestFit="1" customWidth="1"/>
    <col min="7160" max="7160" width="8.85546875" style="1" bestFit="1" customWidth="1"/>
    <col min="7161" max="7161" width="8" style="1" bestFit="1" customWidth="1"/>
    <col min="7162" max="7163" width="5.85546875" style="1" customWidth="1"/>
    <col min="7164" max="7165" width="7.5703125" style="1" customWidth="1"/>
    <col min="7166" max="7166" width="7.42578125" style="1" customWidth="1"/>
    <col min="7167" max="7167" width="6.28515625" style="1" bestFit="1" customWidth="1"/>
    <col min="7168" max="7168" width="7.140625" style="1" bestFit="1" customWidth="1"/>
    <col min="7169" max="7170" width="5.5703125" style="1" bestFit="1" customWidth="1"/>
    <col min="7171" max="7172" width="6.28515625" style="1" customWidth="1"/>
    <col min="7173" max="7173" width="7.7109375" style="1" customWidth="1"/>
    <col min="7174" max="7405" width="9.140625" style="1"/>
    <col min="7406" max="7406" width="4.7109375" style="1" customWidth="1"/>
    <col min="7407" max="7407" width="16.28515625" style="1" customWidth="1"/>
    <col min="7408" max="7408" width="9.7109375" style="1" customWidth="1"/>
    <col min="7409" max="7410" width="5.5703125" style="1" bestFit="1" customWidth="1"/>
    <col min="7411" max="7411" width="6.5703125" style="1" bestFit="1" customWidth="1"/>
    <col min="7412" max="7412" width="6.85546875" style="1" bestFit="1" customWidth="1"/>
    <col min="7413" max="7413" width="7.140625" style="1" bestFit="1" customWidth="1"/>
    <col min="7414" max="7414" width="7" style="1" bestFit="1" customWidth="1"/>
    <col min="7415" max="7415" width="9" style="1" bestFit="1" customWidth="1"/>
    <col min="7416" max="7416" width="8.85546875" style="1" bestFit="1" customWidth="1"/>
    <col min="7417" max="7417" width="8" style="1" bestFit="1" customWidth="1"/>
    <col min="7418" max="7419" width="5.85546875" style="1" customWidth="1"/>
    <col min="7420" max="7421" width="7.5703125" style="1" customWidth="1"/>
    <col min="7422" max="7422" width="7.42578125" style="1" customWidth="1"/>
    <col min="7423" max="7423" width="6.28515625" style="1" bestFit="1" customWidth="1"/>
    <col min="7424" max="7424" width="7.140625" style="1" bestFit="1" customWidth="1"/>
    <col min="7425" max="7426" width="5.5703125" style="1" bestFit="1" customWidth="1"/>
    <col min="7427" max="7428" width="6.28515625" style="1" customWidth="1"/>
    <col min="7429" max="7429" width="7.7109375" style="1" customWidth="1"/>
    <col min="7430" max="7661" width="9.140625" style="1"/>
    <col min="7662" max="7662" width="4.7109375" style="1" customWidth="1"/>
    <col min="7663" max="7663" width="16.28515625" style="1" customWidth="1"/>
    <col min="7664" max="7664" width="9.7109375" style="1" customWidth="1"/>
    <col min="7665" max="7666" width="5.5703125" style="1" bestFit="1" customWidth="1"/>
    <col min="7667" max="7667" width="6.5703125" style="1" bestFit="1" customWidth="1"/>
    <col min="7668" max="7668" width="6.85546875" style="1" bestFit="1" customWidth="1"/>
    <col min="7669" max="7669" width="7.140625" style="1" bestFit="1" customWidth="1"/>
    <col min="7670" max="7670" width="7" style="1" bestFit="1" customWidth="1"/>
    <col min="7671" max="7671" width="9" style="1" bestFit="1" customWidth="1"/>
    <col min="7672" max="7672" width="8.85546875" style="1" bestFit="1" customWidth="1"/>
    <col min="7673" max="7673" width="8" style="1" bestFit="1" customWidth="1"/>
    <col min="7674" max="7675" width="5.85546875" style="1" customWidth="1"/>
    <col min="7676" max="7677" width="7.5703125" style="1" customWidth="1"/>
    <col min="7678" max="7678" width="7.42578125" style="1" customWidth="1"/>
    <col min="7679" max="7679" width="6.28515625" style="1" bestFit="1" customWidth="1"/>
    <col min="7680" max="7680" width="7.140625" style="1" bestFit="1" customWidth="1"/>
    <col min="7681" max="7682" width="5.5703125" style="1" bestFit="1" customWidth="1"/>
    <col min="7683" max="7684" width="6.28515625" style="1" customWidth="1"/>
    <col min="7685" max="7685" width="7.7109375" style="1" customWidth="1"/>
    <col min="7686" max="7917" width="9.140625" style="1"/>
    <col min="7918" max="7918" width="4.7109375" style="1" customWidth="1"/>
    <col min="7919" max="7919" width="16.28515625" style="1" customWidth="1"/>
    <col min="7920" max="7920" width="9.7109375" style="1" customWidth="1"/>
    <col min="7921" max="7922" width="5.5703125" style="1" bestFit="1" customWidth="1"/>
    <col min="7923" max="7923" width="6.5703125" style="1" bestFit="1" customWidth="1"/>
    <col min="7924" max="7924" width="6.85546875" style="1" bestFit="1" customWidth="1"/>
    <col min="7925" max="7925" width="7.140625" style="1" bestFit="1" customWidth="1"/>
    <col min="7926" max="7926" width="7" style="1" bestFit="1" customWidth="1"/>
    <col min="7927" max="7927" width="9" style="1" bestFit="1" customWidth="1"/>
    <col min="7928" max="7928" width="8.85546875" style="1" bestFit="1" customWidth="1"/>
    <col min="7929" max="7929" width="8" style="1" bestFit="1" customWidth="1"/>
    <col min="7930" max="7931" width="5.85546875" style="1" customWidth="1"/>
    <col min="7932" max="7933" width="7.5703125" style="1" customWidth="1"/>
    <col min="7934" max="7934" width="7.42578125" style="1" customWidth="1"/>
    <col min="7935" max="7935" width="6.28515625" style="1" bestFit="1" customWidth="1"/>
    <col min="7936" max="7936" width="7.140625" style="1" bestFit="1" customWidth="1"/>
    <col min="7937" max="7938" width="5.5703125" style="1" bestFit="1" customWidth="1"/>
    <col min="7939" max="7940" width="6.28515625" style="1" customWidth="1"/>
    <col min="7941" max="7941" width="7.7109375" style="1" customWidth="1"/>
    <col min="7942" max="8173" width="9.140625" style="1"/>
    <col min="8174" max="8174" width="4.7109375" style="1" customWidth="1"/>
    <col min="8175" max="8175" width="16.28515625" style="1" customWidth="1"/>
    <col min="8176" max="8176" width="9.7109375" style="1" customWidth="1"/>
    <col min="8177" max="8178" width="5.5703125" style="1" bestFit="1" customWidth="1"/>
    <col min="8179" max="8179" width="6.5703125" style="1" bestFit="1" customWidth="1"/>
    <col min="8180" max="8180" width="6.85546875" style="1" bestFit="1" customWidth="1"/>
    <col min="8181" max="8181" width="7.140625" style="1" bestFit="1" customWidth="1"/>
    <col min="8182" max="8182" width="7" style="1" bestFit="1" customWidth="1"/>
    <col min="8183" max="8183" width="9" style="1" bestFit="1" customWidth="1"/>
    <col min="8184" max="8184" width="8.85546875" style="1" bestFit="1" customWidth="1"/>
    <col min="8185" max="8185" width="8" style="1" bestFit="1" customWidth="1"/>
    <col min="8186" max="8187" width="5.85546875" style="1" customWidth="1"/>
    <col min="8188" max="8189" width="7.5703125" style="1" customWidth="1"/>
    <col min="8190" max="8190" width="7.42578125" style="1" customWidth="1"/>
    <col min="8191" max="8191" width="6.28515625" style="1" bestFit="1" customWidth="1"/>
    <col min="8192" max="8192" width="7.140625" style="1" bestFit="1" customWidth="1"/>
    <col min="8193" max="8194" width="5.5703125" style="1" bestFit="1" customWidth="1"/>
    <col min="8195" max="8196" width="6.28515625" style="1" customWidth="1"/>
    <col min="8197" max="8197" width="7.7109375" style="1" customWidth="1"/>
    <col min="8198" max="8429" width="9.140625" style="1"/>
    <col min="8430" max="8430" width="4.7109375" style="1" customWidth="1"/>
    <col min="8431" max="8431" width="16.28515625" style="1" customWidth="1"/>
    <col min="8432" max="8432" width="9.7109375" style="1" customWidth="1"/>
    <col min="8433" max="8434" width="5.5703125" style="1" bestFit="1" customWidth="1"/>
    <col min="8435" max="8435" width="6.5703125" style="1" bestFit="1" customWidth="1"/>
    <col min="8436" max="8436" width="6.85546875" style="1" bestFit="1" customWidth="1"/>
    <col min="8437" max="8437" width="7.140625" style="1" bestFit="1" customWidth="1"/>
    <col min="8438" max="8438" width="7" style="1" bestFit="1" customWidth="1"/>
    <col min="8439" max="8439" width="9" style="1" bestFit="1" customWidth="1"/>
    <col min="8440" max="8440" width="8.85546875" style="1" bestFit="1" customWidth="1"/>
    <col min="8441" max="8441" width="8" style="1" bestFit="1" customWidth="1"/>
    <col min="8442" max="8443" width="5.85546875" style="1" customWidth="1"/>
    <col min="8444" max="8445" width="7.5703125" style="1" customWidth="1"/>
    <col min="8446" max="8446" width="7.42578125" style="1" customWidth="1"/>
    <col min="8447" max="8447" width="6.28515625" style="1" bestFit="1" customWidth="1"/>
    <col min="8448" max="8448" width="7.140625" style="1" bestFit="1" customWidth="1"/>
    <col min="8449" max="8450" width="5.5703125" style="1" bestFit="1" customWidth="1"/>
    <col min="8451" max="8452" width="6.28515625" style="1" customWidth="1"/>
    <col min="8453" max="8453" width="7.7109375" style="1" customWidth="1"/>
    <col min="8454" max="8685" width="9.140625" style="1"/>
    <col min="8686" max="8686" width="4.7109375" style="1" customWidth="1"/>
    <col min="8687" max="8687" width="16.28515625" style="1" customWidth="1"/>
    <col min="8688" max="8688" width="9.7109375" style="1" customWidth="1"/>
    <col min="8689" max="8690" width="5.5703125" style="1" bestFit="1" customWidth="1"/>
    <col min="8691" max="8691" width="6.5703125" style="1" bestFit="1" customWidth="1"/>
    <col min="8692" max="8692" width="6.85546875" style="1" bestFit="1" customWidth="1"/>
    <col min="8693" max="8693" width="7.140625" style="1" bestFit="1" customWidth="1"/>
    <col min="8694" max="8694" width="7" style="1" bestFit="1" customWidth="1"/>
    <col min="8695" max="8695" width="9" style="1" bestFit="1" customWidth="1"/>
    <col min="8696" max="8696" width="8.85546875" style="1" bestFit="1" customWidth="1"/>
    <col min="8697" max="8697" width="8" style="1" bestFit="1" customWidth="1"/>
    <col min="8698" max="8699" width="5.85546875" style="1" customWidth="1"/>
    <col min="8700" max="8701" width="7.5703125" style="1" customWidth="1"/>
    <col min="8702" max="8702" width="7.42578125" style="1" customWidth="1"/>
    <col min="8703" max="8703" width="6.28515625" style="1" bestFit="1" customWidth="1"/>
    <col min="8704" max="8704" width="7.140625" style="1" bestFit="1" customWidth="1"/>
    <col min="8705" max="8706" width="5.5703125" style="1" bestFit="1" customWidth="1"/>
    <col min="8707" max="8708" width="6.28515625" style="1" customWidth="1"/>
    <col min="8709" max="8709" width="7.7109375" style="1" customWidth="1"/>
    <col min="8710" max="8941" width="9.140625" style="1"/>
    <col min="8942" max="8942" width="4.7109375" style="1" customWidth="1"/>
    <col min="8943" max="8943" width="16.28515625" style="1" customWidth="1"/>
    <col min="8944" max="8944" width="9.7109375" style="1" customWidth="1"/>
    <col min="8945" max="8946" width="5.5703125" style="1" bestFit="1" customWidth="1"/>
    <col min="8947" max="8947" width="6.5703125" style="1" bestFit="1" customWidth="1"/>
    <col min="8948" max="8948" width="6.85546875" style="1" bestFit="1" customWidth="1"/>
    <col min="8949" max="8949" width="7.140625" style="1" bestFit="1" customWidth="1"/>
    <col min="8950" max="8950" width="7" style="1" bestFit="1" customWidth="1"/>
    <col min="8951" max="8951" width="9" style="1" bestFit="1" customWidth="1"/>
    <col min="8952" max="8952" width="8.85546875" style="1" bestFit="1" customWidth="1"/>
    <col min="8953" max="8953" width="8" style="1" bestFit="1" customWidth="1"/>
    <col min="8954" max="8955" width="5.85546875" style="1" customWidth="1"/>
    <col min="8956" max="8957" width="7.5703125" style="1" customWidth="1"/>
    <col min="8958" max="8958" width="7.42578125" style="1" customWidth="1"/>
    <col min="8959" max="8959" width="6.28515625" style="1" bestFit="1" customWidth="1"/>
    <col min="8960" max="8960" width="7.140625" style="1" bestFit="1" customWidth="1"/>
    <col min="8961" max="8962" width="5.5703125" style="1" bestFit="1" customWidth="1"/>
    <col min="8963" max="8964" width="6.28515625" style="1" customWidth="1"/>
    <col min="8965" max="8965" width="7.7109375" style="1" customWidth="1"/>
    <col min="8966" max="9197" width="9.140625" style="1"/>
    <col min="9198" max="9198" width="4.7109375" style="1" customWidth="1"/>
    <col min="9199" max="9199" width="16.28515625" style="1" customWidth="1"/>
    <col min="9200" max="9200" width="9.7109375" style="1" customWidth="1"/>
    <col min="9201" max="9202" width="5.5703125" style="1" bestFit="1" customWidth="1"/>
    <col min="9203" max="9203" width="6.5703125" style="1" bestFit="1" customWidth="1"/>
    <col min="9204" max="9204" width="6.85546875" style="1" bestFit="1" customWidth="1"/>
    <col min="9205" max="9205" width="7.140625" style="1" bestFit="1" customWidth="1"/>
    <col min="9206" max="9206" width="7" style="1" bestFit="1" customWidth="1"/>
    <col min="9207" max="9207" width="9" style="1" bestFit="1" customWidth="1"/>
    <col min="9208" max="9208" width="8.85546875" style="1" bestFit="1" customWidth="1"/>
    <col min="9209" max="9209" width="8" style="1" bestFit="1" customWidth="1"/>
    <col min="9210" max="9211" width="5.85546875" style="1" customWidth="1"/>
    <col min="9212" max="9213" width="7.5703125" style="1" customWidth="1"/>
    <col min="9214" max="9214" width="7.42578125" style="1" customWidth="1"/>
    <col min="9215" max="9215" width="6.28515625" style="1" bestFit="1" customWidth="1"/>
    <col min="9216" max="9216" width="7.140625" style="1" bestFit="1" customWidth="1"/>
    <col min="9217" max="9218" width="5.5703125" style="1" bestFit="1" customWidth="1"/>
    <col min="9219" max="9220" width="6.28515625" style="1" customWidth="1"/>
    <col min="9221" max="9221" width="7.7109375" style="1" customWidth="1"/>
    <col min="9222" max="9453" width="9.140625" style="1"/>
    <col min="9454" max="9454" width="4.7109375" style="1" customWidth="1"/>
    <col min="9455" max="9455" width="16.28515625" style="1" customWidth="1"/>
    <col min="9456" max="9456" width="9.7109375" style="1" customWidth="1"/>
    <col min="9457" max="9458" width="5.5703125" style="1" bestFit="1" customWidth="1"/>
    <col min="9459" max="9459" width="6.5703125" style="1" bestFit="1" customWidth="1"/>
    <col min="9460" max="9460" width="6.85546875" style="1" bestFit="1" customWidth="1"/>
    <col min="9461" max="9461" width="7.140625" style="1" bestFit="1" customWidth="1"/>
    <col min="9462" max="9462" width="7" style="1" bestFit="1" customWidth="1"/>
    <col min="9463" max="9463" width="9" style="1" bestFit="1" customWidth="1"/>
    <col min="9464" max="9464" width="8.85546875" style="1" bestFit="1" customWidth="1"/>
    <col min="9465" max="9465" width="8" style="1" bestFit="1" customWidth="1"/>
    <col min="9466" max="9467" width="5.85546875" style="1" customWidth="1"/>
    <col min="9468" max="9469" width="7.5703125" style="1" customWidth="1"/>
    <col min="9470" max="9470" width="7.42578125" style="1" customWidth="1"/>
    <col min="9471" max="9471" width="6.28515625" style="1" bestFit="1" customWidth="1"/>
    <col min="9472" max="9472" width="7.140625" style="1" bestFit="1" customWidth="1"/>
    <col min="9473" max="9474" width="5.5703125" style="1" bestFit="1" customWidth="1"/>
    <col min="9475" max="9476" width="6.28515625" style="1" customWidth="1"/>
    <col min="9477" max="9477" width="7.7109375" style="1" customWidth="1"/>
    <col min="9478" max="9709" width="9.140625" style="1"/>
    <col min="9710" max="9710" width="4.7109375" style="1" customWidth="1"/>
    <col min="9711" max="9711" width="16.28515625" style="1" customWidth="1"/>
    <col min="9712" max="9712" width="9.7109375" style="1" customWidth="1"/>
    <col min="9713" max="9714" width="5.5703125" style="1" bestFit="1" customWidth="1"/>
    <col min="9715" max="9715" width="6.5703125" style="1" bestFit="1" customWidth="1"/>
    <col min="9716" max="9716" width="6.85546875" style="1" bestFit="1" customWidth="1"/>
    <col min="9717" max="9717" width="7.140625" style="1" bestFit="1" customWidth="1"/>
    <col min="9718" max="9718" width="7" style="1" bestFit="1" customWidth="1"/>
    <col min="9719" max="9719" width="9" style="1" bestFit="1" customWidth="1"/>
    <col min="9720" max="9720" width="8.85546875" style="1" bestFit="1" customWidth="1"/>
    <col min="9721" max="9721" width="8" style="1" bestFit="1" customWidth="1"/>
    <col min="9722" max="9723" width="5.85546875" style="1" customWidth="1"/>
    <col min="9724" max="9725" width="7.5703125" style="1" customWidth="1"/>
    <col min="9726" max="9726" width="7.42578125" style="1" customWidth="1"/>
    <col min="9727" max="9727" width="6.28515625" style="1" bestFit="1" customWidth="1"/>
    <col min="9728" max="9728" width="7.140625" style="1" bestFit="1" customWidth="1"/>
    <col min="9729" max="9730" width="5.5703125" style="1" bestFit="1" customWidth="1"/>
    <col min="9731" max="9732" width="6.28515625" style="1" customWidth="1"/>
    <col min="9733" max="9733" width="7.7109375" style="1" customWidth="1"/>
    <col min="9734" max="9965" width="9.140625" style="1"/>
    <col min="9966" max="9966" width="4.7109375" style="1" customWidth="1"/>
    <col min="9967" max="9967" width="16.28515625" style="1" customWidth="1"/>
    <col min="9968" max="9968" width="9.7109375" style="1" customWidth="1"/>
    <col min="9969" max="9970" width="5.5703125" style="1" bestFit="1" customWidth="1"/>
    <col min="9971" max="9971" width="6.5703125" style="1" bestFit="1" customWidth="1"/>
    <col min="9972" max="9972" width="6.85546875" style="1" bestFit="1" customWidth="1"/>
    <col min="9973" max="9973" width="7.140625" style="1" bestFit="1" customWidth="1"/>
    <col min="9974" max="9974" width="7" style="1" bestFit="1" customWidth="1"/>
    <col min="9975" max="9975" width="9" style="1" bestFit="1" customWidth="1"/>
    <col min="9976" max="9976" width="8.85546875" style="1" bestFit="1" customWidth="1"/>
    <col min="9977" max="9977" width="8" style="1" bestFit="1" customWidth="1"/>
    <col min="9978" max="9979" width="5.85546875" style="1" customWidth="1"/>
    <col min="9980" max="9981" width="7.5703125" style="1" customWidth="1"/>
    <col min="9982" max="9982" width="7.42578125" style="1" customWidth="1"/>
    <col min="9983" max="9983" width="6.28515625" style="1" bestFit="1" customWidth="1"/>
    <col min="9984" max="9984" width="7.140625" style="1" bestFit="1" customWidth="1"/>
    <col min="9985" max="9986" width="5.5703125" style="1" bestFit="1" customWidth="1"/>
    <col min="9987" max="9988" width="6.28515625" style="1" customWidth="1"/>
    <col min="9989" max="9989" width="7.7109375" style="1" customWidth="1"/>
    <col min="9990" max="10221" width="9.140625" style="1"/>
    <col min="10222" max="10222" width="4.7109375" style="1" customWidth="1"/>
    <col min="10223" max="10223" width="16.28515625" style="1" customWidth="1"/>
    <col min="10224" max="10224" width="9.7109375" style="1" customWidth="1"/>
    <col min="10225" max="10226" width="5.5703125" style="1" bestFit="1" customWidth="1"/>
    <col min="10227" max="10227" width="6.5703125" style="1" bestFit="1" customWidth="1"/>
    <col min="10228" max="10228" width="6.85546875" style="1" bestFit="1" customWidth="1"/>
    <col min="10229" max="10229" width="7.140625" style="1" bestFit="1" customWidth="1"/>
    <col min="10230" max="10230" width="7" style="1" bestFit="1" customWidth="1"/>
    <col min="10231" max="10231" width="9" style="1" bestFit="1" customWidth="1"/>
    <col min="10232" max="10232" width="8.85546875" style="1" bestFit="1" customWidth="1"/>
    <col min="10233" max="10233" width="8" style="1" bestFit="1" customWidth="1"/>
    <col min="10234" max="10235" width="5.85546875" style="1" customWidth="1"/>
    <col min="10236" max="10237" width="7.5703125" style="1" customWidth="1"/>
    <col min="10238" max="10238" width="7.42578125" style="1" customWidth="1"/>
    <col min="10239" max="10239" width="6.28515625" style="1" bestFit="1" customWidth="1"/>
    <col min="10240" max="10240" width="7.140625" style="1" bestFit="1" customWidth="1"/>
    <col min="10241" max="10242" width="5.5703125" style="1" bestFit="1" customWidth="1"/>
    <col min="10243" max="10244" width="6.28515625" style="1" customWidth="1"/>
    <col min="10245" max="10245" width="7.7109375" style="1" customWidth="1"/>
    <col min="10246" max="10477" width="9.140625" style="1"/>
    <col min="10478" max="10478" width="4.7109375" style="1" customWidth="1"/>
    <col min="10479" max="10479" width="16.28515625" style="1" customWidth="1"/>
    <col min="10480" max="10480" width="9.7109375" style="1" customWidth="1"/>
    <col min="10481" max="10482" width="5.5703125" style="1" bestFit="1" customWidth="1"/>
    <col min="10483" max="10483" width="6.5703125" style="1" bestFit="1" customWidth="1"/>
    <col min="10484" max="10484" width="6.85546875" style="1" bestFit="1" customWidth="1"/>
    <col min="10485" max="10485" width="7.140625" style="1" bestFit="1" customWidth="1"/>
    <col min="10486" max="10486" width="7" style="1" bestFit="1" customWidth="1"/>
    <col min="10487" max="10487" width="9" style="1" bestFit="1" customWidth="1"/>
    <col min="10488" max="10488" width="8.85546875" style="1" bestFit="1" customWidth="1"/>
    <col min="10489" max="10489" width="8" style="1" bestFit="1" customWidth="1"/>
    <col min="10490" max="10491" width="5.85546875" style="1" customWidth="1"/>
    <col min="10492" max="10493" width="7.5703125" style="1" customWidth="1"/>
    <col min="10494" max="10494" width="7.42578125" style="1" customWidth="1"/>
    <col min="10495" max="10495" width="6.28515625" style="1" bestFit="1" customWidth="1"/>
    <col min="10496" max="10496" width="7.140625" style="1" bestFit="1" customWidth="1"/>
    <col min="10497" max="10498" width="5.5703125" style="1" bestFit="1" customWidth="1"/>
    <col min="10499" max="10500" width="6.28515625" style="1" customWidth="1"/>
    <col min="10501" max="10501" width="7.7109375" style="1" customWidth="1"/>
    <col min="10502" max="10733" width="9.140625" style="1"/>
    <col min="10734" max="10734" width="4.7109375" style="1" customWidth="1"/>
    <col min="10735" max="10735" width="16.28515625" style="1" customWidth="1"/>
    <col min="10736" max="10736" width="9.7109375" style="1" customWidth="1"/>
    <col min="10737" max="10738" width="5.5703125" style="1" bestFit="1" customWidth="1"/>
    <col min="10739" max="10739" width="6.5703125" style="1" bestFit="1" customWidth="1"/>
    <col min="10740" max="10740" width="6.85546875" style="1" bestFit="1" customWidth="1"/>
    <col min="10741" max="10741" width="7.140625" style="1" bestFit="1" customWidth="1"/>
    <col min="10742" max="10742" width="7" style="1" bestFit="1" customWidth="1"/>
    <col min="10743" max="10743" width="9" style="1" bestFit="1" customWidth="1"/>
    <col min="10744" max="10744" width="8.85546875" style="1" bestFit="1" customWidth="1"/>
    <col min="10745" max="10745" width="8" style="1" bestFit="1" customWidth="1"/>
    <col min="10746" max="10747" width="5.85546875" style="1" customWidth="1"/>
    <col min="10748" max="10749" width="7.5703125" style="1" customWidth="1"/>
    <col min="10750" max="10750" width="7.42578125" style="1" customWidth="1"/>
    <col min="10751" max="10751" width="6.28515625" style="1" bestFit="1" customWidth="1"/>
    <col min="10752" max="10752" width="7.140625" style="1" bestFit="1" customWidth="1"/>
    <col min="10753" max="10754" width="5.5703125" style="1" bestFit="1" customWidth="1"/>
    <col min="10755" max="10756" width="6.28515625" style="1" customWidth="1"/>
    <col min="10757" max="10757" width="7.7109375" style="1" customWidth="1"/>
    <col min="10758" max="10989" width="9.140625" style="1"/>
    <col min="10990" max="10990" width="4.7109375" style="1" customWidth="1"/>
    <col min="10991" max="10991" width="16.28515625" style="1" customWidth="1"/>
    <col min="10992" max="10992" width="9.7109375" style="1" customWidth="1"/>
    <col min="10993" max="10994" width="5.5703125" style="1" bestFit="1" customWidth="1"/>
    <col min="10995" max="10995" width="6.5703125" style="1" bestFit="1" customWidth="1"/>
    <col min="10996" max="10996" width="6.85546875" style="1" bestFit="1" customWidth="1"/>
    <col min="10997" max="10997" width="7.140625" style="1" bestFit="1" customWidth="1"/>
    <col min="10998" max="10998" width="7" style="1" bestFit="1" customWidth="1"/>
    <col min="10999" max="10999" width="9" style="1" bestFit="1" customWidth="1"/>
    <col min="11000" max="11000" width="8.85546875" style="1" bestFit="1" customWidth="1"/>
    <col min="11001" max="11001" width="8" style="1" bestFit="1" customWidth="1"/>
    <col min="11002" max="11003" width="5.85546875" style="1" customWidth="1"/>
    <col min="11004" max="11005" width="7.5703125" style="1" customWidth="1"/>
    <col min="11006" max="11006" width="7.42578125" style="1" customWidth="1"/>
    <col min="11007" max="11007" width="6.28515625" style="1" bestFit="1" customWidth="1"/>
    <col min="11008" max="11008" width="7.140625" style="1" bestFit="1" customWidth="1"/>
    <col min="11009" max="11010" width="5.5703125" style="1" bestFit="1" customWidth="1"/>
    <col min="11011" max="11012" width="6.28515625" style="1" customWidth="1"/>
    <col min="11013" max="11013" width="7.7109375" style="1" customWidth="1"/>
    <col min="11014" max="11245" width="9.140625" style="1"/>
    <col min="11246" max="11246" width="4.7109375" style="1" customWidth="1"/>
    <col min="11247" max="11247" width="16.28515625" style="1" customWidth="1"/>
    <col min="11248" max="11248" width="9.7109375" style="1" customWidth="1"/>
    <col min="11249" max="11250" width="5.5703125" style="1" bestFit="1" customWidth="1"/>
    <col min="11251" max="11251" width="6.5703125" style="1" bestFit="1" customWidth="1"/>
    <col min="11252" max="11252" width="6.85546875" style="1" bestFit="1" customWidth="1"/>
    <col min="11253" max="11253" width="7.140625" style="1" bestFit="1" customWidth="1"/>
    <col min="11254" max="11254" width="7" style="1" bestFit="1" customWidth="1"/>
    <col min="11255" max="11255" width="9" style="1" bestFit="1" customWidth="1"/>
    <col min="11256" max="11256" width="8.85546875" style="1" bestFit="1" customWidth="1"/>
    <col min="11257" max="11257" width="8" style="1" bestFit="1" customWidth="1"/>
    <col min="11258" max="11259" width="5.85546875" style="1" customWidth="1"/>
    <col min="11260" max="11261" width="7.5703125" style="1" customWidth="1"/>
    <col min="11262" max="11262" width="7.42578125" style="1" customWidth="1"/>
    <col min="11263" max="11263" width="6.28515625" style="1" bestFit="1" customWidth="1"/>
    <col min="11264" max="11264" width="7.140625" style="1" bestFit="1" customWidth="1"/>
    <col min="11265" max="11266" width="5.5703125" style="1" bestFit="1" customWidth="1"/>
    <col min="11267" max="11268" width="6.28515625" style="1" customWidth="1"/>
    <col min="11269" max="11269" width="7.7109375" style="1" customWidth="1"/>
    <col min="11270" max="11501" width="9.140625" style="1"/>
    <col min="11502" max="11502" width="4.7109375" style="1" customWidth="1"/>
    <col min="11503" max="11503" width="16.28515625" style="1" customWidth="1"/>
    <col min="11504" max="11504" width="9.7109375" style="1" customWidth="1"/>
    <col min="11505" max="11506" width="5.5703125" style="1" bestFit="1" customWidth="1"/>
    <col min="11507" max="11507" width="6.5703125" style="1" bestFit="1" customWidth="1"/>
    <col min="11508" max="11508" width="6.85546875" style="1" bestFit="1" customWidth="1"/>
    <col min="11509" max="11509" width="7.140625" style="1" bestFit="1" customWidth="1"/>
    <col min="11510" max="11510" width="7" style="1" bestFit="1" customWidth="1"/>
    <col min="11511" max="11511" width="9" style="1" bestFit="1" customWidth="1"/>
    <col min="11512" max="11512" width="8.85546875" style="1" bestFit="1" customWidth="1"/>
    <col min="11513" max="11513" width="8" style="1" bestFit="1" customWidth="1"/>
    <col min="11514" max="11515" width="5.85546875" style="1" customWidth="1"/>
    <col min="11516" max="11517" width="7.5703125" style="1" customWidth="1"/>
    <col min="11518" max="11518" width="7.42578125" style="1" customWidth="1"/>
    <col min="11519" max="11519" width="6.28515625" style="1" bestFit="1" customWidth="1"/>
    <col min="11520" max="11520" width="7.140625" style="1" bestFit="1" customWidth="1"/>
    <col min="11521" max="11522" width="5.5703125" style="1" bestFit="1" customWidth="1"/>
    <col min="11523" max="11524" width="6.28515625" style="1" customWidth="1"/>
    <col min="11525" max="11525" width="7.7109375" style="1" customWidth="1"/>
    <col min="11526" max="11757" width="9.140625" style="1"/>
    <col min="11758" max="11758" width="4.7109375" style="1" customWidth="1"/>
    <col min="11759" max="11759" width="16.28515625" style="1" customWidth="1"/>
    <col min="11760" max="11760" width="9.7109375" style="1" customWidth="1"/>
    <col min="11761" max="11762" width="5.5703125" style="1" bestFit="1" customWidth="1"/>
    <col min="11763" max="11763" width="6.5703125" style="1" bestFit="1" customWidth="1"/>
    <col min="11764" max="11764" width="6.85546875" style="1" bestFit="1" customWidth="1"/>
    <col min="11765" max="11765" width="7.140625" style="1" bestFit="1" customWidth="1"/>
    <col min="11766" max="11766" width="7" style="1" bestFit="1" customWidth="1"/>
    <col min="11767" max="11767" width="9" style="1" bestFit="1" customWidth="1"/>
    <col min="11768" max="11768" width="8.85546875" style="1" bestFit="1" customWidth="1"/>
    <col min="11769" max="11769" width="8" style="1" bestFit="1" customWidth="1"/>
    <col min="11770" max="11771" width="5.85546875" style="1" customWidth="1"/>
    <col min="11772" max="11773" width="7.5703125" style="1" customWidth="1"/>
    <col min="11774" max="11774" width="7.42578125" style="1" customWidth="1"/>
    <col min="11775" max="11775" width="6.28515625" style="1" bestFit="1" customWidth="1"/>
    <col min="11776" max="11776" width="7.140625" style="1" bestFit="1" customWidth="1"/>
    <col min="11777" max="11778" width="5.5703125" style="1" bestFit="1" customWidth="1"/>
    <col min="11779" max="11780" width="6.28515625" style="1" customWidth="1"/>
    <col min="11781" max="11781" width="7.7109375" style="1" customWidth="1"/>
    <col min="11782" max="12013" width="9.140625" style="1"/>
    <col min="12014" max="12014" width="4.7109375" style="1" customWidth="1"/>
    <col min="12015" max="12015" width="16.28515625" style="1" customWidth="1"/>
    <col min="12016" max="12016" width="9.7109375" style="1" customWidth="1"/>
    <col min="12017" max="12018" width="5.5703125" style="1" bestFit="1" customWidth="1"/>
    <col min="12019" max="12019" width="6.5703125" style="1" bestFit="1" customWidth="1"/>
    <col min="12020" max="12020" width="6.85546875" style="1" bestFit="1" customWidth="1"/>
    <col min="12021" max="12021" width="7.140625" style="1" bestFit="1" customWidth="1"/>
    <col min="12022" max="12022" width="7" style="1" bestFit="1" customWidth="1"/>
    <col min="12023" max="12023" width="9" style="1" bestFit="1" customWidth="1"/>
    <col min="12024" max="12024" width="8.85546875" style="1" bestFit="1" customWidth="1"/>
    <col min="12025" max="12025" width="8" style="1" bestFit="1" customWidth="1"/>
    <col min="12026" max="12027" width="5.85546875" style="1" customWidth="1"/>
    <col min="12028" max="12029" width="7.5703125" style="1" customWidth="1"/>
    <col min="12030" max="12030" width="7.42578125" style="1" customWidth="1"/>
    <col min="12031" max="12031" width="6.28515625" style="1" bestFit="1" customWidth="1"/>
    <col min="12032" max="12032" width="7.140625" style="1" bestFit="1" customWidth="1"/>
    <col min="12033" max="12034" width="5.5703125" style="1" bestFit="1" customWidth="1"/>
    <col min="12035" max="12036" width="6.28515625" style="1" customWidth="1"/>
    <col min="12037" max="12037" width="7.7109375" style="1" customWidth="1"/>
    <col min="12038" max="12269" width="9.140625" style="1"/>
    <col min="12270" max="12270" width="4.7109375" style="1" customWidth="1"/>
    <col min="12271" max="12271" width="16.28515625" style="1" customWidth="1"/>
    <col min="12272" max="12272" width="9.7109375" style="1" customWidth="1"/>
    <col min="12273" max="12274" width="5.5703125" style="1" bestFit="1" customWidth="1"/>
    <col min="12275" max="12275" width="6.5703125" style="1" bestFit="1" customWidth="1"/>
    <col min="12276" max="12276" width="6.85546875" style="1" bestFit="1" customWidth="1"/>
    <col min="12277" max="12277" width="7.140625" style="1" bestFit="1" customWidth="1"/>
    <col min="12278" max="12278" width="7" style="1" bestFit="1" customWidth="1"/>
    <col min="12279" max="12279" width="9" style="1" bestFit="1" customWidth="1"/>
    <col min="12280" max="12280" width="8.85546875" style="1" bestFit="1" customWidth="1"/>
    <col min="12281" max="12281" width="8" style="1" bestFit="1" customWidth="1"/>
    <col min="12282" max="12283" width="5.85546875" style="1" customWidth="1"/>
    <col min="12284" max="12285" width="7.5703125" style="1" customWidth="1"/>
    <col min="12286" max="12286" width="7.42578125" style="1" customWidth="1"/>
    <col min="12287" max="12287" width="6.28515625" style="1" bestFit="1" customWidth="1"/>
    <col min="12288" max="12288" width="7.140625" style="1" bestFit="1" customWidth="1"/>
    <col min="12289" max="12290" width="5.5703125" style="1" bestFit="1" customWidth="1"/>
    <col min="12291" max="12292" width="6.28515625" style="1" customWidth="1"/>
    <col min="12293" max="12293" width="7.7109375" style="1" customWidth="1"/>
    <col min="12294" max="12525" width="9.140625" style="1"/>
    <col min="12526" max="12526" width="4.7109375" style="1" customWidth="1"/>
    <col min="12527" max="12527" width="16.28515625" style="1" customWidth="1"/>
    <col min="12528" max="12528" width="9.7109375" style="1" customWidth="1"/>
    <col min="12529" max="12530" width="5.5703125" style="1" bestFit="1" customWidth="1"/>
    <col min="12531" max="12531" width="6.5703125" style="1" bestFit="1" customWidth="1"/>
    <col min="12532" max="12532" width="6.85546875" style="1" bestFit="1" customWidth="1"/>
    <col min="12533" max="12533" width="7.140625" style="1" bestFit="1" customWidth="1"/>
    <col min="12534" max="12534" width="7" style="1" bestFit="1" customWidth="1"/>
    <col min="12535" max="12535" width="9" style="1" bestFit="1" customWidth="1"/>
    <col min="12536" max="12536" width="8.85546875" style="1" bestFit="1" customWidth="1"/>
    <col min="12537" max="12537" width="8" style="1" bestFit="1" customWidth="1"/>
    <col min="12538" max="12539" width="5.85546875" style="1" customWidth="1"/>
    <col min="12540" max="12541" width="7.5703125" style="1" customWidth="1"/>
    <col min="12542" max="12542" width="7.42578125" style="1" customWidth="1"/>
    <col min="12543" max="12543" width="6.28515625" style="1" bestFit="1" customWidth="1"/>
    <col min="12544" max="12544" width="7.140625" style="1" bestFit="1" customWidth="1"/>
    <col min="12545" max="12546" width="5.5703125" style="1" bestFit="1" customWidth="1"/>
    <col min="12547" max="12548" width="6.28515625" style="1" customWidth="1"/>
    <col min="12549" max="12549" width="7.7109375" style="1" customWidth="1"/>
    <col min="12550" max="12781" width="9.140625" style="1"/>
    <col min="12782" max="12782" width="4.7109375" style="1" customWidth="1"/>
    <col min="12783" max="12783" width="16.28515625" style="1" customWidth="1"/>
    <col min="12784" max="12784" width="9.7109375" style="1" customWidth="1"/>
    <col min="12785" max="12786" width="5.5703125" style="1" bestFit="1" customWidth="1"/>
    <col min="12787" max="12787" width="6.5703125" style="1" bestFit="1" customWidth="1"/>
    <col min="12788" max="12788" width="6.85546875" style="1" bestFit="1" customWidth="1"/>
    <col min="12789" max="12789" width="7.140625" style="1" bestFit="1" customWidth="1"/>
    <col min="12790" max="12790" width="7" style="1" bestFit="1" customWidth="1"/>
    <col min="12791" max="12791" width="9" style="1" bestFit="1" customWidth="1"/>
    <col min="12792" max="12792" width="8.85546875" style="1" bestFit="1" customWidth="1"/>
    <col min="12793" max="12793" width="8" style="1" bestFit="1" customWidth="1"/>
    <col min="12794" max="12795" width="5.85546875" style="1" customWidth="1"/>
    <col min="12796" max="12797" width="7.5703125" style="1" customWidth="1"/>
    <col min="12798" max="12798" width="7.42578125" style="1" customWidth="1"/>
    <col min="12799" max="12799" width="6.28515625" style="1" bestFit="1" customWidth="1"/>
    <col min="12800" max="12800" width="7.140625" style="1" bestFit="1" customWidth="1"/>
    <col min="12801" max="12802" width="5.5703125" style="1" bestFit="1" customWidth="1"/>
    <col min="12803" max="12804" width="6.28515625" style="1" customWidth="1"/>
    <col min="12805" max="12805" width="7.7109375" style="1" customWidth="1"/>
    <col min="12806" max="13037" width="9.140625" style="1"/>
    <col min="13038" max="13038" width="4.7109375" style="1" customWidth="1"/>
    <col min="13039" max="13039" width="16.28515625" style="1" customWidth="1"/>
    <col min="13040" max="13040" width="9.7109375" style="1" customWidth="1"/>
    <col min="13041" max="13042" width="5.5703125" style="1" bestFit="1" customWidth="1"/>
    <col min="13043" max="13043" width="6.5703125" style="1" bestFit="1" customWidth="1"/>
    <col min="13044" max="13044" width="6.85546875" style="1" bestFit="1" customWidth="1"/>
    <col min="13045" max="13045" width="7.140625" style="1" bestFit="1" customWidth="1"/>
    <col min="13046" max="13046" width="7" style="1" bestFit="1" customWidth="1"/>
    <col min="13047" max="13047" width="9" style="1" bestFit="1" customWidth="1"/>
    <col min="13048" max="13048" width="8.85546875" style="1" bestFit="1" customWidth="1"/>
    <col min="13049" max="13049" width="8" style="1" bestFit="1" customWidth="1"/>
    <col min="13050" max="13051" width="5.85546875" style="1" customWidth="1"/>
    <col min="13052" max="13053" width="7.5703125" style="1" customWidth="1"/>
    <col min="13054" max="13054" width="7.42578125" style="1" customWidth="1"/>
    <col min="13055" max="13055" width="6.28515625" style="1" bestFit="1" customWidth="1"/>
    <col min="13056" max="13056" width="7.140625" style="1" bestFit="1" customWidth="1"/>
    <col min="13057" max="13058" width="5.5703125" style="1" bestFit="1" customWidth="1"/>
    <col min="13059" max="13060" width="6.28515625" style="1" customWidth="1"/>
    <col min="13061" max="13061" width="7.7109375" style="1" customWidth="1"/>
    <col min="13062" max="13293" width="9.140625" style="1"/>
    <col min="13294" max="13294" width="4.7109375" style="1" customWidth="1"/>
    <col min="13295" max="13295" width="16.28515625" style="1" customWidth="1"/>
    <col min="13296" max="13296" width="9.7109375" style="1" customWidth="1"/>
    <col min="13297" max="13298" width="5.5703125" style="1" bestFit="1" customWidth="1"/>
    <col min="13299" max="13299" width="6.5703125" style="1" bestFit="1" customWidth="1"/>
    <col min="13300" max="13300" width="6.85546875" style="1" bestFit="1" customWidth="1"/>
    <col min="13301" max="13301" width="7.140625" style="1" bestFit="1" customWidth="1"/>
    <col min="13302" max="13302" width="7" style="1" bestFit="1" customWidth="1"/>
    <col min="13303" max="13303" width="9" style="1" bestFit="1" customWidth="1"/>
    <col min="13304" max="13304" width="8.85546875" style="1" bestFit="1" customWidth="1"/>
    <col min="13305" max="13305" width="8" style="1" bestFit="1" customWidth="1"/>
    <col min="13306" max="13307" width="5.85546875" style="1" customWidth="1"/>
    <col min="13308" max="13309" width="7.5703125" style="1" customWidth="1"/>
    <col min="13310" max="13310" width="7.42578125" style="1" customWidth="1"/>
    <col min="13311" max="13311" width="6.28515625" style="1" bestFit="1" customWidth="1"/>
    <col min="13312" max="13312" width="7.140625" style="1" bestFit="1" customWidth="1"/>
    <col min="13313" max="13314" width="5.5703125" style="1" bestFit="1" customWidth="1"/>
    <col min="13315" max="13316" width="6.28515625" style="1" customWidth="1"/>
    <col min="13317" max="13317" width="7.7109375" style="1" customWidth="1"/>
    <col min="13318" max="13549" width="9.140625" style="1"/>
    <col min="13550" max="13550" width="4.7109375" style="1" customWidth="1"/>
    <col min="13551" max="13551" width="16.28515625" style="1" customWidth="1"/>
    <col min="13552" max="13552" width="9.7109375" style="1" customWidth="1"/>
    <col min="13553" max="13554" width="5.5703125" style="1" bestFit="1" customWidth="1"/>
    <col min="13555" max="13555" width="6.5703125" style="1" bestFit="1" customWidth="1"/>
    <col min="13556" max="13556" width="6.85546875" style="1" bestFit="1" customWidth="1"/>
    <col min="13557" max="13557" width="7.140625" style="1" bestFit="1" customWidth="1"/>
    <col min="13558" max="13558" width="7" style="1" bestFit="1" customWidth="1"/>
    <col min="13559" max="13559" width="9" style="1" bestFit="1" customWidth="1"/>
    <col min="13560" max="13560" width="8.85546875" style="1" bestFit="1" customWidth="1"/>
    <col min="13561" max="13561" width="8" style="1" bestFit="1" customWidth="1"/>
    <col min="13562" max="13563" width="5.85546875" style="1" customWidth="1"/>
    <col min="13564" max="13565" width="7.5703125" style="1" customWidth="1"/>
    <col min="13566" max="13566" width="7.42578125" style="1" customWidth="1"/>
    <col min="13567" max="13567" width="6.28515625" style="1" bestFit="1" customWidth="1"/>
    <col min="13568" max="13568" width="7.140625" style="1" bestFit="1" customWidth="1"/>
    <col min="13569" max="13570" width="5.5703125" style="1" bestFit="1" customWidth="1"/>
    <col min="13571" max="13572" width="6.28515625" style="1" customWidth="1"/>
    <col min="13573" max="13573" width="7.7109375" style="1" customWidth="1"/>
    <col min="13574" max="13805" width="9.140625" style="1"/>
    <col min="13806" max="13806" width="4.7109375" style="1" customWidth="1"/>
    <col min="13807" max="13807" width="16.28515625" style="1" customWidth="1"/>
    <col min="13808" max="13808" width="9.7109375" style="1" customWidth="1"/>
    <col min="13809" max="13810" width="5.5703125" style="1" bestFit="1" customWidth="1"/>
    <col min="13811" max="13811" width="6.5703125" style="1" bestFit="1" customWidth="1"/>
    <col min="13812" max="13812" width="6.85546875" style="1" bestFit="1" customWidth="1"/>
    <col min="13813" max="13813" width="7.140625" style="1" bestFit="1" customWidth="1"/>
    <col min="13814" max="13814" width="7" style="1" bestFit="1" customWidth="1"/>
    <col min="13815" max="13815" width="9" style="1" bestFit="1" customWidth="1"/>
    <col min="13816" max="13816" width="8.85546875" style="1" bestFit="1" customWidth="1"/>
    <col min="13817" max="13817" width="8" style="1" bestFit="1" customWidth="1"/>
    <col min="13818" max="13819" width="5.85546875" style="1" customWidth="1"/>
    <col min="13820" max="13821" width="7.5703125" style="1" customWidth="1"/>
    <col min="13822" max="13822" width="7.42578125" style="1" customWidth="1"/>
    <col min="13823" max="13823" width="6.28515625" style="1" bestFit="1" customWidth="1"/>
    <col min="13824" max="13824" width="7.140625" style="1" bestFit="1" customWidth="1"/>
    <col min="13825" max="13826" width="5.5703125" style="1" bestFit="1" customWidth="1"/>
    <col min="13827" max="13828" width="6.28515625" style="1" customWidth="1"/>
    <col min="13829" max="13829" width="7.7109375" style="1" customWidth="1"/>
    <col min="13830" max="14061" width="9.140625" style="1"/>
    <col min="14062" max="14062" width="4.7109375" style="1" customWidth="1"/>
    <col min="14063" max="14063" width="16.28515625" style="1" customWidth="1"/>
    <col min="14064" max="14064" width="9.7109375" style="1" customWidth="1"/>
    <col min="14065" max="14066" width="5.5703125" style="1" bestFit="1" customWidth="1"/>
    <col min="14067" max="14067" width="6.5703125" style="1" bestFit="1" customWidth="1"/>
    <col min="14068" max="14068" width="6.85546875" style="1" bestFit="1" customWidth="1"/>
    <col min="14069" max="14069" width="7.140625" style="1" bestFit="1" customWidth="1"/>
    <col min="14070" max="14070" width="7" style="1" bestFit="1" customWidth="1"/>
    <col min="14071" max="14071" width="9" style="1" bestFit="1" customWidth="1"/>
    <col min="14072" max="14072" width="8.85546875" style="1" bestFit="1" customWidth="1"/>
    <col min="14073" max="14073" width="8" style="1" bestFit="1" customWidth="1"/>
    <col min="14074" max="14075" width="5.85546875" style="1" customWidth="1"/>
    <col min="14076" max="14077" width="7.5703125" style="1" customWidth="1"/>
    <col min="14078" max="14078" width="7.42578125" style="1" customWidth="1"/>
    <col min="14079" max="14079" width="6.28515625" style="1" bestFit="1" customWidth="1"/>
    <col min="14080" max="14080" width="7.140625" style="1" bestFit="1" customWidth="1"/>
    <col min="14081" max="14082" width="5.5703125" style="1" bestFit="1" customWidth="1"/>
    <col min="14083" max="14084" width="6.28515625" style="1" customWidth="1"/>
    <col min="14085" max="14085" width="7.7109375" style="1" customWidth="1"/>
    <col min="14086" max="14317" width="9.140625" style="1"/>
    <col min="14318" max="14318" width="4.7109375" style="1" customWidth="1"/>
    <col min="14319" max="14319" width="16.28515625" style="1" customWidth="1"/>
    <col min="14320" max="14320" width="9.7109375" style="1" customWidth="1"/>
    <col min="14321" max="14322" width="5.5703125" style="1" bestFit="1" customWidth="1"/>
    <col min="14323" max="14323" width="6.5703125" style="1" bestFit="1" customWidth="1"/>
    <col min="14324" max="14324" width="6.85546875" style="1" bestFit="1" customWidth="1"/>
    <col min="14325" max="14325" width="7.140625" style="1" bestFit="1" customWidth="1"/>
    <col min="14326" max="14326" width="7" style="1" bestFit="1" customWidth="1"/>
    <col min="14327" max="14327" width="9" style="1" bestFit="1" customWidth="1"/>
    <col min="14328" max="14328" width="8.85546875" style="1" bestFit="1" customWidth="1"/>
    <col min="14329" max="14329" width="8" style="1" bestFit="1" customWidth="1"/>
    <col min="14330" max="14331" width="5.85546875" style="1" customWidth="1"/>
    <col min="14332" max="14333" width="7.5703125" style="1" customWidth="1"/>
    <col min="14334" max="14334" width="7.42578125" style="1" customWidth="1"/>
    <col min="14335" max="14335" width="6.28515625" style="1" bestFit="1" customWidth="1"/>
    <col min="14336" max="14336" width="7.140625" style="1" bestFit="1" customWidth="1"/>
    <col min="14337" max="14338" width="5.5703125" style="1" bestFit="1" customWidth="1"/>
    <col min="14339" max="14340" width="6.28515625" style="1" customWidth="1"/>
    <col min="14341" max="14341" width="7.7109375" style="1" customWidth="1"/>
    <col min="14342" max="14573" width="9.140625" style="1"/>
    <col min="14574" max="14574" width="4.7109375" style="1" customWidth="1"/>
    <col min="14575" max="14575" width="16.28515625" style="1" customWidth="1"/>
    <col min="14576" max="14576" width="9.7109375" style="1" customWidth="1"/>
    <col min="14577" max="14578" width="5.5703125" style="1" bestFit="1" customWidth="1"/>
    <col min="14579" max="14579" width="6.5703125" style="1" bestFit="1" customWidth="1"/>
    <col min="14580" max="14580" width="6.85546875" style="1" bestFit="1" customWidth="1"/>
    <col min="14581" max="14581" width="7.140625" style="1" bestFit="1" customWidth="1"/>
    <col min="14582" max="14582" width="7" style="1" bestFit="1" customWidth="1"/>
    <col min="14583" max="14583" width="9" style="1" bestFit="1" customWidth="1"/>
    <col min="14584" max="14584" width="8.85546875" style="1" bestFit="1" customWidth="1"/>
    <col min="14585" max="14585" width="8" style="1" bestFit="1" customWidth="1"/>
    <col min="14586" max="14587" width="5.85546875" style="1" customWidth="1"/>
    <col min="14588" max="14589" width="7.5703125" style="1" customWidth="1"/>
    <col min="14590" max="14590" width="7.42578125" style="1" customWidth="1"/>
    <col min="14591" max="14591" width="6.28515625" style="1" bestFit="1" customWidth="1"/>
    <col min="14592" max="14592" width="7.140625" style="1" bestFit="1" customWidth="1"/>
    <col min="14593" max="14594" width="5.5703125" style="1" bestFit="1" customWidth="1"/>
    <col min="14595" max="14596" width="6.28515625" style="1" customWidth="1"/>
    <col min="14597" max="14597" width="7.7109375" style="1" customWidth="1"/>
    <col min="14598" max="14829" width="9.140625" style="1"/>
    <col min="14830" max="14830" width="4.7109375" style="1" customWidth="1"/>
    <col min="14831" max="14831" width="16.28515625" style="1" customWidth="1"/>
    <col min="14832" max="14832" width="9.7109375" style="1" customWidth="1"/>
    <col min="14833" max="14834" width="5.5703125" style="1" bestFit="1" customWidth="1"/>
    <col min="14835" max="14835" width="6.5703125" style="1" bestFit="1" customWidth="1"/>
    <col min="14836" max="14836" width="6.85546875" style="1" bestFit="1" customWidth="1"/>
    <col min="14837" max="14837" width="7.140625" style="1" bestFit="1" customWidth="1"/>
    <col min="14838" max="14838" width="7" style="1" bestFit="1" customWidth="1"/>
    <col min="14839" max="14839" width="9" style="1" bestFit="1" customWidth="1"/>
    <col min="14840" max="14840" width="8.85546875" style="1" bestFit="1" customWidth="1"/>
    <col min="14841" max="14841" width="8" style="1" bestFit="1" customWidth="1"/>
    <col min="14842" max="14843" width="5.85546875" style="1" customWidth="1"/>
    <col min="14844" max="14845" width="7.5703125" style="1" customWidth="1"/>
    <col min="14846" max="14846" width="7.42578125" style="1" customWidth="1"/>
    <col min="14847" max="14847" width="6.28515625" style="1" bestFit="1" customWidth="1"/>
    <col min="14848" max="14848" width="7.140625" style="1" bestFit="1" customWidth="1"/>
    <col min="14849" max="14850" width="5.5703125" style="1" bestFit="1" customWidth="1"/>
    <col min="14851" max="14852" width="6.28515625" style="1" customWidth="1"/>
    <col min="14853" max="14853" width="7.7109375" style="1" customWidth="1"/>
    <col min="14854" max="15085" width="9.140625" style="1"/>
    <col min="15086" max="15086" width="4.7109375" style="1" customWidth="1"/>
    <col min="15087" max="15087" width="16.28515625" style="1" customWidth="1"/>
    <col min="15088" max="15088" width="9.7109375" style="1" customWidth="1"/>
    <col min="15089" max="15090" width="5.5703125" style="1" bestFit="1" customWidth="1"/>
    <col min="15091" max="15091" width="6.5703125" style="1" bestFit="1" customWidth="1"/>
    <col min="15092" max="15092" width="6.85546875" style="1" bestFit="1" customWidth="1"/>
    <col min="15093" max="15093" width="7.140625" style="1" bestFit="1" customWidth="1"/>
    <col min="15094" max="15094" width="7" style="1" bestFit="1" customWidth="1"/>
    <col min="15095" max="15095" width="9" style="1" bestFit="1" customWidth="1"/>
    <col min="15096" max="15096" width="8.85546875" style="1" bestFit="1" customWidth="1"/>
    <col min="15097" max="15097" width="8" style="1" bestFit="1" customWidth="1"/>
    <col min="15098" max="15099" width="5.85546875" style="1" customWidth="1"/>
    <col min="15100" max="15101" width="7.5703125" style="1" customWidth="1"/>
    <col min="15102" max="15102" width="7.42578125" style="1" customWidth="1"/>
    <col min="15103" max="15103" width="6.28515625" style="1" bestFit="1" customWidth="1"/>
    <col min="15104" max="15104" width="7.140625" style="1" bestFit="1" customWidth="1"/>
    <col min="15105" max="15106" width="5.5703125" style="1" bestFit="1" customWidth="1"/>
    <col min="15107" max="15108" width="6.28515625" style="1" customWidth="1"/>
    <col min="15109" max="15109" width="7.7109375" style="1" customWidth="1"/>
    <col min="15110" max="15341" width="9.140625" style="1"/>
    <col min="15342" max="15342" width="4.7109375" style="1" customWidth="1"/>
    <col min="15343" max="15343" width="16.28515625" style="1" customWidth="1"/>
    <col min="15344" max="15344" width="9.7109375" style="1" customWidth="1"/>
    <col min="15345" max="15346" width="5.5703125" style="1" bestFit="1" customWidth="1"/>
    <col min="15347" max="15347" width="6.5703125" style="1" bestFit="1" customWidth="1"/>
    <col min="15348" max="15348" width="6.85546875" style="1" bestFit="1" customWidth="1"/>
    <col min="15349" max="15349" width="7.140625" style="1" bestFit="1" customWidth="1"/>
    <col min="15350" max="15350" width="7" style="1" bestFit="1" customWidth="1"/>
    <col min="15351" max="15351" width="9" style="1" bestFit="1" customWidth="1"/>
    <col min="15352" max="15352" width="8.85546875" style="1" bestFit="1" customWidth="1"/>
    <col min="15353" max="15353" width="8" style="1" bestFit="1" customWidth="1"/>
    <col min="15354" max="15355" width="5.85546875" style="1" customWidth="1"/>
    <col min="15356" max="15357" width="7.5703125" style="1" customWidth="1"/>
    <col min="15358" max="15358" width="7.42578125" style="1" customWidth="1"/>
    <col min="15359" max="15359" width="6.28515625" style="1" bestFit="1" customWidth="1"/>
    <col min="15360" max="15360" width="7.140625" style="1" bestFit="1" customWidth="1"/>
    <col min="15361" max="15362" width="5.5703125" style="1" bestFit="1" customWidth="1"/>
    <col min="15363" max="15364" width="6.28515625" style="1" customWidth="1"/>
    <col min="15365" max="15365" width="7.7109375" style="1" customWidth="1"/>
    <col min="15366" max="15597" width="9.140625" style="1"/>
    <col min="15598" max="15598" width="4.7109375" style="1" customWidth="1"/>
    <col min="15599" max="15599" width="16.28515625" style="1" customWidth="1"/>
    <col min="15600" max="15600" width="9.7109375" style="1" customWidth="1"/>
    <col min="15601" max="15602" width="5.5703125" style="1" bestFit="1" customWidth="1"/>
    <col min="15603" max="15603" width="6.5703125" style="1" bestFit="1" customWidth="1"/>
    <col min="15604" max="15604" width="6.85546875" style="1" bestFit="1" customWidth="1"/>
    <col min="15605" max="15605" width="7.140625" style="1" bestFit="1" customWidth="1"/>
    <col min="15606" max="15606" width="7" style="1" bestFit="1" customWidth="1"/>
    <col min="15607" max="15607" width="9" style="1" bestFit="1" customWidth="1"/>
    <col min="15608" max="15608" width="8.85546875" style="1" bestFit="1" customWidth="1"/>
    <col min="15609" max="15609" width="8" style="1" bestFit="1" customWidth="1"/>
    <col min="15610" max="15611" width="5.85546875" style="1" customWidth="1"/>
    <col min="15612" max="15613" width="7.5703125" style="1" customWidth="1"/>
    <col min="15614" max="15614" width="7.42578125" style="1" customWidth="1"/>
    <col min="15615" max="15615" width="6.28515625" style="1" bestFit="1" customWidth="1"/>
    <col min="15616" max="15616" width="7.140625" style="1" bestFit="1" customWidth="1"/>
    <col min="15617" max="15618" width="5.5703125" style="1" bestFit="1" customWidth="1"/>
    <col min="15619" max="15620" width="6.28515625" style="1" customWidth="1"/>
    <col min="15621" max="15621" width="7.7109375" style="1" customWidth="1"/>
    <col min="15622" max="15853" width="9.140625" style="1"/>
    <col min="15854" max="15854" width="4.7109375" style="1" customWidth="1"/>
    <col min="15855" max="15855" width="16.28515625" style="1" customWidth="1"/>
    <col min="15856" max="15856" width="9.7109375" style="1" customWidth="1"/>
    <col min="15857" max="15858" width="5.5703125" style="1" bestFit="1" customWidth="1"/>
    <col min="15859" max="15859" width="6.5703125" style="1" bestFit="1" customWidth="1"/>
    <col min="15860" max="15860" width="6.85546875" style="1" bestFit="1" customWidth="1"/>
    <col min="15861" max="15861" width="7.140625" style="1" bestFit="1" customWidth="1"/>
    <col min="15862" max="15862" width="7" style="1" bestFit="1" customWidth="1"/>
    <col min="15863" max="15863" width="9" style="1" bestFit="1" customWidth="1"/>
    <col min="15864" max="15864" width="8.85546875" style="1" bestFit="1" customWidth="1"/>
    <col min="15865" max="15865" width="8" style="1" bestFit="1" customWidth="1"/>
    <col min="15866" max="15867" width="5.85546875" style="1" customWidth="1"/>
    <col min="15868" max="15869" width="7.5703125" style="1" customWidth="1"/>
    <col min="15870" max="15870" width="7.42578125" style="1" customWidth="1"/>
    <col min="15871" max="15871" width="6.28515625" style="1" bestFit="1" customWidth="1"/>
    <col min="15872" max="15872" width="7.140625" style="1" bestFit="1" customWidth="1"/>
    <col min="15873" max="15874" width="5.5703125" style="1" bestFit="1" customWidth="1"/>
    <col min="15875" max="15876" width="6.28515625" style="1" customWidth="1"/>
    <col min="15877" max="15877" width="7.7109375" style="1" customWidth="1"/>
    <col min="15878" max="16109" width="9.140625" style="1"/>
    <col min="16110" max="16110" width="4.7109375" style="1" customWidth="1"/>
    <col min="16111" max="16111" width="16.28515625" style="1" customWidth="1"/>
    <col min="16112" max="16112" width="9.7109375" style="1" customWidth="1"/>
    <col min="16113" max="16114" width="5.5703125" style="1" bestFit="1" customWidth="1"/>
    <col min="16115" max="16115" width="6.5703125" style="1" bestFit="1" customWidth="1"/>
    <col min="16116" max="16116" width="6.85546875" style="1" bestFit="1" customWidth="1"/>
    <col min="16117" max="16117" width="7.140625" style="1" bestFit="1" customWidth="1"/>
    <col min="16118" max="16118" width="7" style="1" bestFit="1" customWidth="1"/>
    <col min="16119" max="16119" width="9" style="1" bestFit="1" customWidth="1"/>
    <col min="16120" max="16120" width="8.85546875" style="1" bestFit="1" customWidth="1"/>
    <col min="16121" max="16121" width="8" style="1" bestFit="1" customWidth="1"/>
    <col min="16122" max="16123" width="5.85546875" style="1" customWidth="1"/>
    <col min="16124" max="16125" width="7.5703125" style="1" customWidth="1"/>
    <col min="16126" max="16126" width="7.42578125" style="1" customWidth="1"/>
    <col min="16127" max="16127" width="6.28515625" style="1" bestFit="1" customWidth="1"/>
    <col min="16128" max="16128" width="7.140625" style="1" bestFit="1" customWidth="1"/>
    <col min="16129" max="16130" width="5.5703125" style="1" bestFit="1" customWidth="1"/>
    <col min="16131" max="16132" width="6.28515625" style="1" customWidth="1"/>
    <col min="16133" max="16133" width="7.7109375" style="1" customWidth="1"/>
    <col min="16134" max="16384" width="9.140625" style="1"/>
  </cols>
  <sheetData>
    <row r="1" spans="1:7" x14ac:dyDescent="0.2">
      <c r="A1" s="28"/>
      <c r="B1" s="28"/>
      <c r="C1" s="28"/>
      <c r="D1" s="28"/>
      <c r="E1" s="1012" t="s">
        <v>1361</v>
      </c>
      <c r="F1" s="1012"/>
      <c r="G1" s="1012"/>
    </row>
    <row r="2" spans="1:7" ht="55.5" customHeight="1" x14ac:dyDescent="0.3">
      <c r="A2" s="1030" t="s">
        <v>1099</v>
      </c>
      <c r="B2" s="1030"/>
      <c r="C2" s="1030"/>
      <c r="D2" s="1030"/>
      <c r="E2" s="1030"/>
      <c r="F2" s="1030"/>
      <c r="G2" s="1030"/>
    </row>
    <row r="3" spans="1:7" ht="15.75" x14ac:dyDescent="0.25">
      <c r="A3" s="29"/>
      <c r="B3" s="30"/>
      <c r="C3" s="30"/>
      <c r="D3" s="30"/>
      <c r="E3" s="31"/>
      <c r="F3" s="31"/>
      <c r="G3" s="31"/>
    </row>
    <row r="4" spans="1:7" ht="15.75" x14ac:dyDescent="0.25">
      <c r="A4" s="506" t="s">
        <v>1101</v>
      </c>
      <c r="B4" s="506"/>
      <c r="C4" s="506"/>
      <c r="D4" s="506"/>
      <c r="E4" s="506"/>
      <c r="F4" s="506"/>
      <c r="G4" s="506"/>
    </row>
    <row r="5" spans="1:7" ht="12.75" customHeight="1" x14ac:dyDescent="0.25">
      <c r="A5" s="32"/>
      <c r="B5" s="32"/>
      <c r="C5" s="32"/>
      <c r="D5" s="32"/>
      <c r="E5" s="27"/>
      <c r="F5" s="27"/>
      <c r="G5" s="27"/>
    </row>
    <row r="6" spans="1:7" s="39" customFormat="1" ht="24" customHeight="1" x14ac:dyDescent="0.2">
      <c r="A6" s="492" t="s">
        <v>275</v>
      </c>
      <c r="B6" s="492" t="s">
        <v>1089</v>
      </c>
      <c r="C6" s="492" t="s">
        <v>1090</v>
      </c>
      <c r="D6" s="492" t="s">
        <v>1102</v>
      </c>
      <c r="E6" s="505" t="s">
        <v>1100</v>
      </c>
      <c r="F6" s="505" t="s">
        <v>1171</v>
      </c>
      <c r="G6" s="505" t="s">
        <v>1242</v>
      </c>
    </row>
    <row r="7" spans="1:7" x14ac:dyDescent="0.2">
      <c r="A7" s="504">
        <v>1</v>
      </c>
      <c r="B7" s="504">
        <v>2</v>
      </c>
      <c r="C7" s="504">
        <v>3</v>
      </c>
      <c r="D7" s="504"/>
      <c r="E7" s="504">
        <v>4</v>
      </c>
      <c r="F7" s="504"/>
      <c r="G7" s="504"/>
    </row>
    <row r="8" spans="1:7" s="5" customFormat="1" ht="18" customHeight="1" x14ac:dyDescent="0.25">
      <c r="A8" s="1307" t="s">
        <v>1095</v>
      </c>
      <c r="B8" s="1308"/>
      <c r="C8" s="1308"/>
      <c r="D8" s="1308"/>
      <c r="E8" s="1308"/>
      <c r="F8" s="1308"/>
      <c r="G8" s="1308"/>
    </row>
    <row r="9" spans="1:7" s="5" customFormat="1" ht="18" customHeight="1" x14ac:dyDescent="0.25">
      <c r="A9" s="269"/>
      <c r="B9" s="270"/>
      <c r="C9" s="270"/>
      <c r="D9" s="270"/>
      <c r="E9" s="271"/>
      <c r="F9" s="271"/>
      <c r="G9" s="271"/>
    </row>
    <row r="10" spans="1:7" s="5" customFormat="1" ht="18" customHeight="1" x14ac:dyDescent="0.25">
      <c r="A10" s="269"/>
      <c r="B10" s="270"/>
      <c r="C10" s="270"/>
      <c r="D10" s="270"/>
      <c r="E10" s="271"/>
      <c r="F10" s="271"/>
      <c r="G10" s="271"/>
    </row>
    <row r="11" spans="1:7" s="5" customFormat="1" ht="18" customHeight="1" x14ac:dyDescent="0.25">
      <c r="A11" s="272"/>
      <c r="B11" s="273"/>
      <c r="C11" s="273"/>
      <c r="D11" s="273"/>
      <c r="E11" s="274"/>
      <c r="F11" s="274"/>
      <c r="G11" s="274"/>
    </row>
    <row r="12" spans="1:7" s="5" customFormat="1" ht="18" customHeight="1" x14ac:dyDescent="0.25">
      <c r="A12" s="275"/>
      <c r="B12" s="276"/>
      <c r="C12" s="276"/>
      <c r="D12" s="276"/>
      <c r="E12" s="277"/>
      <c r="F12" s="277"/>
      <c r="G12" s="277"/>
    </row>
    <row r="13" spans="1:7" s="5" customFormat="1" ht="18" customHeight="1" x14ac:dyDescent="0.25">
      <c r="A13" s="269"/>
      <c r="B13" s="270"/>
      <c r="C13" s="270"/>
      <c r="D13" s="270"/>
      <c r="E13" s="271"/>
      <c r="F13" s="271"/>
      <c r="G13" s="271"/>
    </row>
    <row r="14" spans="1:7" s="5" customFormat="1" ht="18" customHeight="1" x14ac:dyDescent="0.25">
      <c r="A14" s="272"/>
      <c r="B14" s="273"/>
      <c r="C14" s="273"/>
      <c r="D14" s="273"/>
      <c r="E14" s="271"/>
      <c r="F14" s="271"/>
      <c r="G14" s="271"/>
    </row>
    <row r="15" spans="1:7" s="13" customFormat="1" ht="18" customHeight="1" x14ac:dyDescent="0.25">
      <c r="A15" s="1288" t="s">
        <v>1098</v>
      </c>
      <c r="B15" s="1289"/>
      <c r="C15" s="476"/>
      <c r="D15" s="476"/>
      <c r="E15" s="58"/>
      <c r="F15" s="58"/>
      <c r="G15" s="58"/>
    </row>
    <row r="16" spans="1:7" s="5" customFormat="1" ht="18" customHeight="1" x14ac:dyDescent="0.25">
      <c r="A16" s="1307" t="s">
        <v>1096</v>
      </c>
      <c r="B16" s="1308"/>
      <c r="C16" s="1308"/>
      <c r="D16" s="1308"/>
      <c r="E16" s="1308"/>
      <c r="F16" s="1308"/>
      <c r="G16" s="1308"/>
    </row>
    <row r="17" spans="1:7" s="5" customFormat="1" ht="18" customHeight="1" x14ac:dyDescent="0.25">
      <c r="A17" s="269"/>
      <c r="B17" s="270"/>
      <c r="C17" s="270"/>
      <c r="D17" s="270"/>
      <c r="E17" s="271"/>
      <c r="F17" s="271"/>
      <c r="G17" s="271"/>
    </row>
    <row r="18" spans="1:7" s="5" customFormat="1" ht="18" customHeight="1" x14ac:dyDescent="0.25">
      <c r="A18" s="269"/>
      <c r="B18" s="270"/>
      <c r="C18" s="270"/>
      <c r="D18" s="270"/>
      <c r="E18" s="271"/>
      <c r="F18" s="271"/>
      <c r="G18" s="271"/>
    </row>
    <row r="19" spans="1:7" s="5" customFormat="1" ht="18" customHeight="1" x14ac:dyDescent="0.25">
      <c r="A19" s="272"/>
      <c r="B19" s="273"/>
      <c r="C19" s="273"/>
      <c r="D19" s="273"/>
      <c r="E19" s="274"/>
      <c r="F19" s="274"/>
      <c r="G19" s="274"/>
    </row>
    <row r="20" spans="1:7" s="5" customFormat="1" ht="18" customHeight="1" x14ac:dyDescent="0.25">
      <c r="A20" s="275"/>
      <c r="B20" s="276"/>
      <c r="C20" s="276"/>
      <c r="D20" s="276"/>
      <c r="E20" s="277"/>
      <c r="F20" s="277"/>
      <c r="G20" s="277"/>
    </row>
    <row r="21" spans="1:7" s="5" customFormat="1" ht="18" customHeight="1" x14ac:dyDescent="0.25">
      <c r="A21" s="269"/>
      <c r="B21" s="270"/>
      <c r="C21" s="270"/>
      <c r="D21" s="270"/>
      <c r="E21" s="271"/>
      <c r="F21" s="271"/>
      <c r="G21" s="271"/>
    </row>
    <row r="22" spans="1:7" s="5" customFormat="1" ht="18" customHeight="1" x14ac:dyDescent="0.25">
      <c r="A22" s="272"/>
      <c r="B22" s="273"/>
      <c r="C22" s="273"/>
      <c r="D22" s="273"/>
      <c r="E22" s="271"/>
      <c r="F22" s="271"/>
      <c r="G22" s="271"/>
    </row>
    <row r="23" spans="1:7" s="13" customFormat="1" ht="18" customHeight="1" x14ac:dyDescent="0.25">
      <c r="A23" s="1288" t="s">
        <v>1098</v>
      </c>
      <c r="B23" s="1289"/>
      <c r="C23" s="476"/>
      <c r="D23" s="476"/>
      <c r="E23" s="58"/>
      <c r="F23" s="58"/>
      <c r="G23" s="58"/>
    </row>
    <row r="24" spans="1:7" ht="12.75" customHeight="1" x14ac:dyDescent="0.2">
      <c r="A24" s="1307" t="s">
        <v>1097</v>
      </c>
      <c r="B24" s="1308"/>
      <c r="C24" s="1308"/>
      <c r="D24" s="1308"/>
      <c r="E24" s="1308"/>
      <c r="F24" s="1308"/>
      <c r="G24" s="1308"/>
    </row>
    <row r="25" spans="1:7" x14ac:dyDescent="0.2">
      <c r="A25" s="269"/>
      <c r="B25" s="270"/>
      <c r="C25" s="270"/>
      <c r="D25" s="270"/>
      <c r="E25" s="271"/>
      <c r="F25" s="271"/>
      <c r="G25" s="271"/>
    </row>
    <row r="26" spans="1:7" x14ac:dyDescent="0.2">
      <c r="A26" s="269"/>
      <c r="B26" s="270"/>
      <c r="C26" s="270"/>
      <c r="D26" s="270"/>
      <c r="E26" s="271"/>
      <c r="F26" s="271"/>
      <c r="G26" s="271"/>
    </row>
    <row r="27" spans="1:7" x14ac:dyDescent="0.2">
      <c r="A27" s="272"/>
      <c r="B27" s="273"/>
      <c r="C27" s="273"/>
      <c r="D27" s="273"/>
      <c r="E27" s="274"/>
      <c r="F27" s="274"/>
      <c r="G27" s="274"/>
    </row>
    <row r="28" spans="1:7" x14ac:dyDescent="0.2">
      <c r="A28" s="275"/>
      <c r="B28" s="276"/>
      <c r="C28" s="276"/>
      <c r="D28" s="276"/>
      <c r="E28" s="277"/>
      <c r="F28" s="277"/>
      <c r="G28" s="277"/>
    </row>
    <row r="29" spans="1:7" x14ac:dyDescent="0.2">
      <c r="A29" s="269"/>
      <c r="B29" s="270"/>
      <c r="C29" s="270"/>
      <c r="D29" s="270"/>
      <c r="E29" s="271"/>
      <c r="F29" s="271"/>
      <c r="G29" s="271"/>
    </row>
    <row r="30" spans="1:7" x14ac:dyDescent="0.2">
      <c r="A30" s="272"/>
      <c r="B30" s="273"/>
      <c r="C30" s="273"/>
      <c r="D30" s="273"/>
      <c r="E30" s="271"/>
      <c r="F30" s="271"/>
      <c r="G30" s="271"/>
    </row>
    <row r="31" spans="1:7" x14ac:dyDescent="0.2">
      <c r="A31" s="1305" t="s">
        <v>1098</v>
      </c>
      <c r="B31" s="1306"/>
      <c r="C31" s="507"/>
      <c r="D31" s="507"/>
      <c r="E31" s="508"/>
      <c r="F31" s="508"/>
      <c r="G31" s="508"/>
    </row>
    <row r="32" spans="1:7" x14ac:dyDescent="0.2">
      <c r="A32" s="1305" t="s">
        <v>310</v>
      </c>
      <c r="B32" s="1306"/>
      <c r="C32" s="507"/>
      <c r="D32" s="507"/>
      <c r="E32" s="508"/>
      <c r="F32" s="508"/>
      <c r="G32" s="508"/>
    </row>
    <row r="45" spans="3:3" x14ac:dyDescent="0.2">
      <c r="C45" s="518"/>
    </row>
  </sheetData>
  <mergeCells count="9">
    <mergeCell ref="E1:G1"/>
    <mergeCell ref="A23:B23"/>
    <mergeCell ref="A31:B31"/>
    <mergeCell ref="A32:B32"/>
    <mergeCell ref="A2:G2"/>
    <mergeCell ref="A8:G8"/>
    <mergeCell ref="A16:G16"/>
    <mergeCell ref="A24:G24"/>
    <mergeCell ref="A15:B15"/>
  </mergeCells>
  <phoneticPr fontId="117" type="noConversion"/>
  <printOptions horizontalCentered="1"/>
  <pageMargins left="0.51181102362204722" right="0.23622047244094491" top="0.74803149606299213" bottom="0.23622047244094491" header="0.51181102362204722" footer="0.51181102362204722"/>
  <pageSetup paperSize="9" scale="8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3"/>
  <sheetViews>
    <sheetView view="pageBreakPreview" zoomScale="80" zoomScaleNormal="100" zoomScaleSheetLayoutView="80" workbookViewId="0">
      <selection activeCell="I6" sqref="I6"/>
    </sheetView>
  </sheetViews>
  <sheetFormatPr defaultColWidth="9.140625" defaultRowHeight="15" x14ac:dyDescent="0.25"/>
  <cols>
    <col min="1" max="1" width="12.42578125" style="456" customWidth="1"/>
    <col min="2" max="5" width="25.7109375" style="456" customWidth="1"/>
    <col min="6" max="16384" width="9.140625" style="456"/>
  </cols>
  <sheetData>
    <row r="1" spans="1:5" ht="71.25" customHeight="1" x14ac:dyDescent="0.25">
      <c r="A1" s="1309" t="s">
        <v>1055</v>
      </c>
      <c r="B1" s="1310"/>
      <c r="C1" s="1310"/>
      <c r="D1" s="1310"/>
      <c r="E1" s="1311"/>
    </row>
    <row r="2" spans="1:5" ht="125.25" hidden="1" customHeight="1" x14ac:dyDescent="0.25">
      <c r="A2" s="457" t="s">
        <v>900</v>
      </c>
      <c r="B2" s="458" t="s">
        <v>901</v>
      </c>
      <c r="C2" s="458" t="s">
        <v>902</v>
      </c>
      <c r="D2" s="458" t="s">
        <v>903</v>
      </c>
      <c r="E2" s="458" t="s">
        <v>904</v>
      </c>
    </row>
    <row r="3" spans="1:5" ht="120" customHeight="1" x14ac:dyDescent="0.25">
      <c r="A3" s="463" t="s">
        <v>1052</v>
      </c>
      <c r="B3" s="459" t="s">
        <v>905</v>
      </c>
      <c r="C3" s="460" t="s">
        <v>906</v>
      </c>
      <c r="D3" s="461" t="s">
        <v>907</v>
      </c>
      <c r="E3" s="462" t="s">
        <v>908</v>
      </c>
    </row>
    <row r="4" spans="1:5" ht="30" customHeight="1" x14ac:dyDescent="0.25">
      <c r="A4" s="1312" t="s">
        <v>909</v>
      </c>
      <c r="B4" s="464" t="s">
        <v>910</v>
      </c>
      <c r="C4" s="464" t="s">
        <v>911</v>
      </c>
      <c r="D4" s="464" t="s">
        <v>124</v>
      </c>
      <c r="E4" s="464" t="s">
        <v>912</v>
      </c>
    </row>
    <row r="5" spans="1:5" ht="30" customHeight="1" x14ac:dyDescent="0.25">
      <c r="A5" s="1313"/>
      <c r="B5" s="464" t="s">
        <v>375</v>
      </c>
      <c r="C5" s="464" t="s">
        <v>913</v>
      </c>
      <c r="D5" s="464" t="s">
        <v>339</v>
      </c>
      <c r="E5" s="464" t="s">
        <v>350</v>
      </c>
    </row>
    <row r="6" spans="1:5" ht="30" customHeight="1" x14ac:dyDescent="0.25">
      <c r="A6" s="1313"/>
      <c r="B6" s="464" t="s">
        <v>340</v>
      </c>
      <c r="C6" s="464" t="s">
        <v>914</v>
      </c>
      <c r="D6" s="464" t="s">
        <v>915</v>
      </c>
      <c r="E6" s="464" t="s">
        <v>916</v>
      </c>
    </row>
    <row r="7" spans="1:5" ht="30" customHeight="1" x14ac:dyDescent="0.25">
      <c r="A7" s="1313"/>
      <c r="B7" s="464" t="s">
        <v>342</v>
      </c>
      <c r="C7" s="464" t="s">
        <v>917</v>
      </c>
      <c r="D7" s="464" t="s">
        <v>918</v>
      </c>
      <c r="E7" s="464" t="s">
        <v>411</v>
      </c>
    </row>
    <row r="8" spans="1:5" ht="30" customHeight="1" x14ac:dyDescent="0.25">
      <c r="A8" s="1313"/>
      <c r="B8" s="464" t="s">
        <v>919</v>
      </c>
      <c r="C8" s="464" t="s">
        <v>920</v>
      </c>
      <c r="D8" s="464" t="s">
        <v>399</v>
      </c>
      <c r="E8" s="464" t="s">
        <v>338</v>
      </c>
    </row>
    <row r="9" spans="1:5" ht="30" customHeight="1" x14ac:dyDescent="0.25">
      <c r="A9" s="1313"/>
      <c r="B9" s="464" t="s">
        <v>376</v>
      </c>
      <c r="C9" s="464" t="s">
        <v>413</v>
      </c>
      <c r="D9" s="464" t="s">
        <v>400</v>
      </c>
      <c r="E9" s="464" t="s">
        <v>921</v>
      </c>
    </row>
    <row r="10" spans="1:5" ht="30" customHeight="1" x14ac:dyDescent="0.25">
      <c r="A10" s="1313"/>
      <c r="B10" s="464" t="s">
        <v>922</v>
      </c>
      <c r="C10" s="464" t="s">
        <v>923</v>
      </c>
      <c r="D10" s="464" t="s">
        <v>401</v>
      </c>
      <c r="E10" s="464" t="s">
        <v>924</v>
      </c>
    </row>
    <row r="11" spans="1:5" ht="30" customHeight="1" x14ac:dyDescent="0.25">
      <c r="A11" s="1313"/>
      <c r="B11" s="464" t="s">
        <v>377</v>
      </c>
      <c r="C11" s="464" t="s">
        <v>344</v>
      </c>
      <c r="D11" s="464" t="s">
        <v>403</v>
      </c>
      <c r="E11" s="464" t="s">
        <v>925</v>
      </c>
    </row>
    <row r="12" spans="1:5" ht="30" customHeight="1" x14ac:dyDescent="0.25">
      <c r="A12" s="1313"/>
      <c r="B12" s="464" t="s">
        <v>926</v>
      </c>
      <c r="C12" s="464" t="s">
        <v>346</v>
      </c>
      <c r="D12" s="464" t="s">
        <v>927</v>
      </c>
      <c r="E12" s="464" t="s">
        <v>353</v>
      </c>
    </row>
    <row r="13" spans="1:5" ht="30" customHeight="1" x14ac:dyDescent="0.25">
      <c r="A13" s="1313"/>
      <c r="B13" s="464" t="s">
        <v>379</v>
      </c>
      <c r="C13" s="464" t="s">
        <v>347</v>
      </c>
      <c r="D13" s="464" t="s">
        <v>378</v>
      </c>
      <c r="E13" s="464" t="s">
        <v>928</v>
      </c>
    </row>
    <row r="14" spans="1:5" ht="30" customHeight="1" x14ac:dyDescent="0.25">
      <c r="A14" s="1313"/>
      <c r="B14" s="464" t="s">
        <v>929</v>
      </c>
      <c r="C14" s="464" t="s">
        <v>348</v>
      </c>
      <c r="D14" s="464" t="s">
        <v>930</v>
      </c>
      <c r="E14" s="464" t="s">
        <v>356</v>
      </c>
    </row>
    <row r="15" spans="1:5" ht="30" customHeight="1" x14ac:dyDescent="0.25">
      <c r="A15" s="1313"/>
      <c r="B15" s="464" t="s">
        <v>931</v>
      </c>
      <c r="C15" s="465" t="s">
        <v>932</v>
      </c>
      <c r="D15" s="464" t="s">
        <v>357</v>
      </c>
      <c r="E15" s="464" t="s">
        <v>412</v>
      </c>
    </row>
    <row r="16" spans="1:5" ht="30" customHeight="1" x14ac:dyDescent="0.25">
      <c r="A16" s="1313"/>
      <c r="B16" s="464" t="s">
        <v>933</v>
      </c>
      <c r="C16" s="464" t="s">
        <v>934</v>
      </c>
      <c r="D16" s="464" t="s">
        <v>935</v>
      </c>
      <c r="E16" s="464" t="s">
        <v>936</v>
      </c>
    </row>
    <row r="17" spans="1:5" ht="30" customHeight="1" x14ac:dyDescent="0.25">
      <c r="A17" s="1313"/>
      <c r="B17" s="464" t="s">
        <v>327</v>
      </c>
      <c r="C17" s="464" t="s">
        <v>937</v>
      </c>
      <c r="D17" s="464" t="s">
        <v>938</v>
      </c>
      <c r="E17" s="464" t="s">
        <v>358</v>
      </c>
    </row>
    <row r="18" spans="1:5" ht="30" customHeight="1" x14ac:dyDescent="0.25">
      <c r="A18" s="1313"/>
      <c r="B18" s="464" t="s">
        <v>380</v>
      </c>
      <c r="C18" s="464" t="s">
        <v>939</v>
      </c>
      <c r="D18" s="464" t="s">
        <v>341</v>
      </c>
      <c r="E18" s="464" t="s">
        <v>940</v>
      </c>
    </row>
    <row r="19" spans="1:5" ht="30" customHeight="1" x14ac:dyDescent="0.25">
      <c r="A19" s="1313"/>
      <c r="B19" s="464" t="s">
        <v>383</v>
      </c>
      <c r="C19" s="464" t="s">
        <v>941</v>
      </c>
      <c r="D19" s="464" t="s">
        <v>942</v>
      </c>
      <c r="E19" s="464" t="s">
        <v>943</v>
      </c>
    </row>
    <row r="20" spans="1:5" ht="30" customHeight="1" x14ac:dyDescent="0.25">
      <c r="A20" s="1313"/>
      <c r="B20" s="464" t="s">
        <v>351</v>
      </c>
      <c r="C20" s="464" t="s">
        <v>617</v>
      </c>
      <c r="D20" s="464" t="s">
        <v>944</v>
      </c>
      <c r="E20" s="464" t="s">
        <v>127</v>
      </c>
    </row>
    <row r="21" spans="1:5" ht="30" customHeight="1" x14ac:dyDescent="0.25">
      <c r="A21" s="1313"/>
      <c r="B21" s="464" t="s">
        <v>381</v>
      </c>
      <c r="C21" s="464" t="s">
        <v>945</v>
      </c>
      <c r="D21" s="464" t="s">
        <v>946</v>
      </c>
      <c r="E21" s="464" t="s">
        <v>947</v>
      </c>
    </row>
    <row r="22" spans="1:5" ht="30" customHeight="1" x14ac:dyDescent="0.25">
      <c r="A22" s="1313"/>
      <c r="B22" s="464" t="s">
        <v>382</v>
      </c>
      <c r="C22" s="464" t="s">
        <v>948</v>
      </c>
      <c r="D22" s="464" t="s">
        <v>949</v>
      </c>
      <c r="E22" s="464" t="s">
        <v>950</v>
      </c>
    </row>
    <row r="23" spans="1:5" ht="30" customHeight="1" x14ac:dyDescent="0.25">
      <c r="A23" s="1313"/>
      <c r="B23" s="464" t="s">
        <v>352</v>
      </c>
      <c r="C23" s="464" t="s">
        <v>951</v>
      </c>
      <c r="D23" s="464" t="s">
        <v>343</v>
      </c>
      <c r="E23" s="464" t="s">
        <v>952</v>
      </c>
    </row>
    <row r="24" spans="1:5" ht="30" customHeight="1" x14ac:dyDescent="0.25">
      <c r="A24" s="1313"/>
      <c r="B24" s="464" t="s">
        <v>354</v>
      </c>
      <c r="C24" s="464" t="s">
        <v>394</v>
      </c>
      <c r="D24" s="464" t="s">
        <v>953</v>
      </c>
      <c r="E24" s="464" t="s">
        <v>365</v>
      </c>
    </row>
    <row r="25" spans="1:5" ht="30" customHeight="1" x14ac:dyDescent="0.25">
      <c r="A25" s="1313"/>
      <c r="B25" s="464" t="s">
        <v>355</v>
      </c>
      <c r="C25" s="464" t="s">
        <v>954</v>
      </c>
      <c r="D25" s="464" t="s">
        <v>407</v>
      </c>
      <c r="E25" s="464" t="s">
        <v>955</v>
      </c>
    </row>
    <row r="26" spans="1:5" ht="30" customHeight="1" x14ac:dyDescent="0.25">
      <c r="A26" s="1313"/>
      <c r="B26" s="464" t="s">
        <v>956</v>
      </c>
      <c r="C26" s="464" t="s">
        <v>415</v>
      </c>
      <c r="D26" s="464" t="s">
        <v>957</v>
      </c>
      <c r="E26" s="464" t="s">
        <v>958</v>
      </c>
    </row>
    <row r="27" spans="1:5" ht="30" customHeight="1" x14ac:dyDescent="0.25">
      <c r="A27" s="1313"/>
      <c r="B27" s="464" t="s">
        <v>959</v>
      </c>
      <c r="C27" s="464" t="s">
        <v>960</v>
      </c>
      <c r="D27" s="464" t="s">
        <v>961</v>
      </c>
      <c r="E27" s="464" t="s">
        <v>962</v>
      </c>
    </row>
    <row r="28" spans="1:5" ht="30" customHeight="1" x14ac:dyDescent="0.25">
      <c r="A28" s="1313"/>
      <c r="B28" s="464" t="s">
        <v>386</v>
      </c>
      <c r="C28" s="464" t="s">
        <v>395</v>
      </c>
      <c r="D28" s="464" t="s">
        <v>963</v>
      </c>
      <c r="E28" s="464" t="s">
        <v>367</v>
      </c>
    </row>
    <row r="29" spans="1:5" ht="30" customHeight="1" x14ac:dyDescent="0.25">
      <c r="A29" s="1313"/>
      <c r="B29" s="464" t="s">
        <v>964</v>
      </c>
      <c r="C29" s="464" t="s">
        <v>965</v>
      </c>
      <c r="D29" s="464" t="s">
        <v>384</v>
      </c>
      <c r="E29" s="464" t="s">
        <v>966</v>
      </c>
    </row>
    <row r="30" spans="1:5" ht="30" customHeight="1" x14ac:dyDescent="0.25">
      <c r="A30" s="1312" t="s">
        <v>909</v>
      </c>
      <c r="B30" s="464" t="s">
        <v>967</v>
      </c>
      <c r="C30" s="464" t="s">
        <v>968</v>
      </c>
      <c r="D30" s="464" t="s">
        <v>969</v>
      </c>
      <c r="E30" s="464" t="s">
        <v>970</v>
      </c>
    </row>
    <row r="31" spans="1:5" ht="30" customHeight="1" x14ac:dyDescent="0.25">
      <c r="A31" s="1313"/>
      <c r="B31" s="464" t="s">
        <v>387</v>
      </c>
      <c r="C31" s="464" t="s">
        <v>971</v>
      </c>
      <c r="D31" s="464" t="s">
        <v>404</v>
      </c>
      <c r="E31" s="464" t="s">
        <v>972</v>
      </c>
    </row>
    <row r="32" spans="1:5" ht="30" customHeight="1" x14ac:dyDescent="0.25">
      <c r="A32" s="1313"/>
      <c r="B32" s="464" t="s">
        <v>973</v>
      </c>
      <c r="C32" s="464" t="s">
        <v>974</v>
      </c>
      <c r="D32" s="464" t="s">
        <v>385</v>
      </c>
      <c r="E32" s="464" t="s">
        <v>975</v>
      </c>
    </row>
    <row r="33" spans="1:5" ht="30" customHeight="1" x14ac:dyDescent="0.25">
      <c r="A33" s="1313"/>
      <c r="B33" s="464" t="s">
        <v>359</v>
      </c>
      <c r="C33" s="466"/>
      <c r="D33" s="464" t="s">
        <v>405</v>
      </c>
      <c r="E33" s="464" t="s">
        <v>370</v>
      </c>
    </row>
    <row r="34" spans="1:5" ht="30" customHeight="1" x14ac:dyDescent="0.25">
      <c r="A34" s="1313"/>
      <c r="B34" s="464" t="s">
        <v>391</v>
      </c>
      <c r="C34" s="466"/>
      <c r="D34" s="464" t="s">
        <v>976</v>
      </c>
      <c r="E34" s="464" t="s">
        <v>414</v>
      </c>
    </row>
    <row r="35" spans="1:5" ht="30" customHeight="1" x14ac:dyDescent="0.25">
      <c r="A35" s="1313"/>
      <c r="B35" s="464" t="s">
        <v>393</v>
      </c>
      <c r="C35" s="466"/>
      <c r="D35" s="464" t="s">
        <v>388</v>
      </c>
      <c r="E35" s="464" t="s">
        <v>345</v>
      </c>
    </row>
    <row r="36" spans="1:5" ht="30" customHeight="1" x14ac:dyDescent="0.25">
      <c r="A36" s="1313"/>
      <c r="B36" s="464" t="s">
        <v>408</v>
      </c>
      <c r="C36" s="466"/>
      <c r="D36" s="464" t="s">
        <v>389</v>
      </c>
      <c r="E36" s="464" t="s">
        <v>977</v>
      </c>
    </row>
    <row r="37" spans="1:5" ht="30" customHeight="1" x14ac:dyDescent="0.25">
      <c r="A37" s="1313"/>
      <c r="B37" s="464" t="s">
        <v>362</v>
      </c>
      <c r="C37" s="465"/>
      <c r="D37" s="464" t="s">
        <v>978</v>
      </c>
      <c r="E37" s="464" t="s">
        <v>979</v>
      </c>
    </row>
    <row r="38" spans="1:5" ht="30" customHeight="1" x14ac:dyDescent="0.25">
      <c r="A38" s="1313"/>
      <c r="B38" s="464" t="s">
        <v>980</v>
      </c>
      <c r="C38" s="465"/>
      <c r="D38" s="464" t="s">
        <v>981</v>
      </c>
      <c r="E38" s="464" t="s">
        <v>406</v>
      </c>
    </row>
    <row r="39" spans="1:5" ht="30" customHeight="1" x14ac:dyDescent="0.25">
      <c r="A39" s="1313"/>
      <c r="B39" s="464" t="s">
        <v>363</v>
      </c>
      <c r="C39" s="465"/>
      <c r="D39" s="464" t="s">
        <v>982</v>
      </c>
      <c r="E39" s="464" t="s">
        <v>360</v>
      </c>
    </row>
    <row r="40" spans="1:5" ht="30" customHeight="1" x14ac:dyDescent="0.25">
      <c r="A40" s="1313"/>
      <c r="B40" s="464" t="s">
        <v>983</v>
      </c>
      <c r="C40" s="465"/>
      <c r="D40" s="464" t="s">
        <v>984</v>
      </c>
      <c r="E40" s="464" t="s">
        <v>361</v>
      </c>
    </row>
    <row r="41" spans="1:5" ht="30" customHeight="1" x14ac:dyDescent="0.25">
      <c r="A41" s="1313"/>
      <c r="B41" s="464" t="s">
        <v>396</v>
      </c>
      <c r="C41" s="465"/>
      <c r="D41" s="464" t="s">
        <v>985</v>
      </c>
      <c r="E41" s="464" t="s">
        <v>986</v>
      </c>
    </row>
    <row r="42" spans="1:5" ht="30" customHeight="1" x14ac:dyDescent="0.25">
      <c r="A42" s="1313"/>
      <c r="B42" s="464" t="s">
        <v>987</v>
      </c>
      <c r="C42" s="465"/>
      <c r="D42" s="464" t="s">
        <v>321</v>
      </c>
      <c r="E42" s="464" t="s">
        <v>988</v>
      </c>
    </row>
    <row r="43" spans="1:5" ht="30" customHeight="1" x14ac:dyDescent="0.25">
      <c r="A43" s="1313"/>
      <c r="B43" s="464" t="s">
        <v>989</v>
      </c>
      <c r="C43" s="465"/>
      <c r="D43" s="464" t="s">
        <v>990</v>
      </c>
      <c r="E43" s="464" t="s">
        <v>991</v>
      </c>
    </row>
    <row r="44" spans="1:5" ht="30" customHeight="1" x14ac:dyDescent="0.25">
      <c r="A44" s="1313"/>
      <c r="B44" s="464" t="s">
        <v>992</v>
      </c>
      <c r="C44" s="465"/>
      <c r="D44" s="464" t="s">
        <v>993</v>
      </c>
      <c r="E44" s="464" t="s">
        <v>994</v>
      </c>
    </row>
    <row r="45" spans="1:5" ht="30" customHeight="1" x14ac:dyDescent="0.25">
      <c r="A45" s="1313"/>
      <c r="B45" s="464" t="s">
        <v>995</v>
      </c>
      <c r="C45" s="517"/>
      <c r="D45" s="464" t="s">
        <v>996</v>
      </c>
      <c r="E45" s="464" t="s">
        <v>997</v>
      </c>
    </row>
    <row r="46" spans="1:5" ht="30" customHeight="1" x14ac:dyDescent="0.25">
      <c r="A46" s="1313"/>
      <c r="B46" s="464" t="s">
        <v>364</v>
      </c>
      <c r="C46" s="465"/>
      <c r="D46" s="464" t="s">
        <v>390</v>
      </c>
      <c r="E46" s="464" t="s">
        <v>998</v>
      </c>
    </row>
    <row r="47" spans="1:5" ht="30" customHeight="1" x14ac:dyDescent="0.25">
      <c r="A47" s="1313"/>
      <c r="B47" s="464" t="s">
        <v>397</v>
      </c>
      <c r="C47" s="465"/>
      <c r="D47" s="464" t="s">
        <v>1166</v>
      </c>
      <c r="E47" s="464" t="s">
        <v>999</v>
      </c>
    </row>
    <row r="48" spans="1:5" ht="30" customHeight="1" x14ac:dyDescent="0.25">
      <c r="A48" s="1313"/>
      <c r="B48" s="464" t="s">
        <v>366</v>
      </c>
      <c r="C48" s="465"/>
      <c r="D48" s="464" t="s">
        <v>392</v>
      </c>
      <c r="E48" s="464" t="s">
        <v>1000</v>
      </c>
    </row>
    <row r="49" spans="1:5" ht="30" customHeight="1" x14ac:dyDescent="0.25">
      <c r="A49" s="1313"/>
      <c r="B49" s="464" t="s">
        <v>1001</v>
      </c>
      <c r="C49" s="465"/>
      <c r="D49" s="464" t="s">
        <v>1002</v>
      </c>
      <c r="E49" s="464" t="s">
        <v>1003</v>
      </c>
    </row>
    <row r="50" spans="1:5" ht="30" customHeight="1" x14ac:dyDescent="0.25">
      <c r="A50" s="1313"/>
      <c r="B50" s="464" t="s">
        <v>398</v>
      </c>
      <c r="C50" s="465"/>
      <c r="D50" s="464" t="s">
        <v>1004</v>
      </c>
      <c r="E50" s="464" t="s">
        <v>1005</v>
      </c>
    </row>
    <row r="51" spans="1:5" ht="30" customHeight="1" x14ac:dyDescent="0.25">
      <c r="A51" s="1313"/>
      <c r="B51" s="464" t="s">
        <v>123</v>
      </c>
      <c r="C51" s="465"/>
      <c r="D51" s="464" t="s">
        <v>1006</v>
      </c>
      <c r="E51" s="464" t="s">
        <v>1007</v>
      </c>
    </row>
    <row r="52" spans="1:5" ht="30" customHeight="1" x14ac:dyDescent="0.25">
      <c r="A52" s="1313"/>
      <c r="B52" s="464" t="s">
        <v>1008</v>
      </c>
      <c r="C52" s="465"/>
      <c r="D52" s="464" t="s">
        <v>1009</v>
      </c>
      <c r="E52" s="464" t="s">
        <v>409</v>
      </c>
    </row>
    <row r="53" spans="1:5" ht="30" customHeight="1" x14ac:dyDescent="0.25">
      <c r="A53" s="1313"/>
      <c r="B53" s="464" t="s">
        <v>368</v>
      </c>
      <c r="C53" s="465"/>
      <c r="D53" s="464" t="s">
        <v>1009</v>
      </c>
      <c r="E53" s="464" t="s">
        <v>371</v>
      </c>
    </row>
    <row r="54" spans="1:5" ht="30" customHeight="1" x14ac:dyDescent="0.25">
      <c r="A54" s="1313"/>
      <c r="B54" s="464" t="s">
        <v>1010</v>
      </c>
      <c r="C54" s="465"/>
      <c r="D54" s="464" t="s">
        <v>1011</v>
      </c>
      <c r="E54" s="464" t="s">
        <v>1012</v>
      </c>
    </row>
    <row r="55" spans="1:5" ht="30" customHeight="1" x14ac:dyDescent="0.25">
      <c r="A55" s="1313"/>
      <c r="B55" s="464" t="s">
        <v>1013</v>
      </c>
      <c r="C55" s="465"/>
      <c r="D55" s="464" t="s">
        <v>1014</v>
      </c>
      <c r="E55" s="464" t="s">
        <v>1015</v>
      </c>
    </row>
    <row r="56" spans="1:5" ht="30" customHeight="1" x14ac:dyDescent="0.25">
      <c r="A56" s="467"/>
      <c r="B56" s="464" t="s">
        <v>1016</v>
      </c>
      <c r="C56" s="465"/>
      <c r="D56" s="464" t="s">
        <v>1017</v>
      </c>
      <c r="E56" s="464" t="s">
        <v>1018</v>
      </c>
    </row>
    <row r="57" spans="1:5" ht="30" customHeight="1" x14ac:dyDescent="0.25">
      <c r="A57" s="467"/>
      <c r="B57" s="464" t="s">
        <v>1019</v>
      </c>
      <c r="C57" s="465"/>
      <c r="D57" s="464" t="s">
        <v>1020</v>
      </c>
      <c r="E57" s="464" t="s">
        <v>1021</v>
      </c>
    </row>
    <row r="58" spans="1:5" ht="30" customHeight="1" x14ac:dyDescent="0.25">
      <c r="A58" s="1312" t="s">
        <v>909</v>
      </c>
      <c r="B58" s="464" t="s">
        <v>1022</v>
      </c>
      <c r="C58" s="465"/>
      <c r="D58" s="464" t="s">
        <v>1023</v>
      </c>
      <c r="E58" s="464" t="s">
        <v>1024</v>
      </c>
    </row>
    <row r="59" spans="1:5" ht="30" customHeight="1" x14ac:dyDescent="0.25">
      <c r="A59" s="1313"/>
      <c r="B59" s="464" t="s">
        <v>1025</v>
      </c>
      <c r="C59" s="465"/>
      <c r="D59" s="464" t="s">
        <v>1026</v>
      </c>
      <c r="E59" s="464" t="s">
        <v>1027</v>
      </c>
    </row>
    <row r="60" spans="1:5" ht="30" customHeight="1" x14ac:dyDescent="0.25">
      <c r="A60" s="1313"/>
      <c r="B60" s="464" t="s">
        <v>1028</v>
      </c>
      <c r="C60" s="465"/>
      <c r="D60" s="464" t="s">
        <v>1029</v>
      </c>
      <c r="E60" s="464" t="s">
        <v>1030</v>
      </c>
    </row>
    <row r="61" spans="1:5" ht="30" customHeight="1" x14ac:dyDescent="0.25">
      <c r="A61" s="1313"/>
      <c r="B61" s="464" t="s">
        <v>1031</v>
      </c>
      <c r="C61" s="465"/>
      <c r="D61" s="464" t="s">
        <v>1032</v>
      </c>
      <c r="E61" s="464" t="s">
        <v>1033</v>
      </c>
    </row>
    <row r="62" spans="1:5" ht="30" customHeight="1" x14ac:dyDescent="0.25">
      <c r="A62" s="1313"/>
      <c r="B62" s="464" t="s">
        <v>1034</v>
      </c>
      <c r="C62" s="465"/>
      <c r="D62" s="464" t="s">
        <v>1035</v>
      </c>
      <c r="E62" s="464" t="s">
        <v>1036</v>
      </c>
    </row>
    <row r="63" spans="1:5" ht="30" customHeight="1" x14ac:dyDescent="0.25">
      <c r="A63" s="1313"/>
      <c r="B63" s="464" t="s">
        <v>1037</v>
      </c>
      <c r="C63" s="465"/>
      <c r="D63" s="464" t="s">
        <v>1038</v>
      </c>
      <c r="E63" s="464" t="s">
        <v>1039</v>
      </c>
    </row>
    <row r="64" spans="1:5" ht="30" customHeight="1" x14ac:dyDescent="0.25">
      <c r="A64" s="1313"/>
      <c r="B64" s="464" t="s">
        <v>1040</v>
      </c>
      <c r="C64" s="465"/>
      <c r="D64" s="464" t="s">
        <v>1041</v>
      </c>
      <c r="E64" s="464" t="s">
        <v>372</v>
      </c>
    </row>
    <row r="65" spans="1:5" ht="30" customHeight="1" x14ac:dyDescent="0.25">
      <c r="A65" s="1313"/>
      <c r="B65" s="464" t="s">
        <v>1042</v>
      </c>
      <c r="C65" s="465"/>
      <c r="D65" s="464" t="s">
        <v>349</v>
      </c>
      <c r="E65" s="464" t="s">
        <v>1043</v>
      </c>
    </row>
    <row r="66" spans="1:5" ht="30" customHeight="1" x14ac:dyDescent="0.25">
      <c r="A66" s="1313"/>
      <c r="B66" s="464" t="s">
        <v>402</v>
      </c>
      <c r="C66" s="465"/>
      <c r="D66" s="464" t="s">
        <v>1044</v>
      </c>
      <c r="E66" s="464" t="s">
        <v>373</v>
      </c>
    </row>
    <row r="67" spans="1:5" ht="30" customHeight="1" x14ac:dyDescent="0.25">
      <c r="A67" s="1313"/>
      <c r="B67" s="464" t="s">
        <v>369</v>
      </c>
      <c r="C67" s="465"/>
      <c r="D67" s="464" t="s">
        <v>1045</v>
      </c>
      <c r="E67" s="464" t="s">
        <v>1046</v>
      </c>
    </row>
    <row r="68" spans="1:5" ht="30" customHeight="1" x14ac:dyDescent="0.25">
      <c r="A68" s="1313"/>
      <c r="B68" s="464" t="s">
        <v>1047</v>
      </c>
      <c r="C68" s="465"/>
      <c r="D68" s="464" t="s">
        <v>410</v>
      </c>
      <c r="E68" s="464" t="s">
        <v>374</v>
      </c>
    </row>
    <row r="69" spans="1:5" ht="30" customHeight="1" x14ac:dyDescent="0.25">
      <c r="A69" s="1313"/>
      <c r="B69" s="466"/>
      <c r="C69" s="466"/>
      <c r="D69" s="466"/>
      <c r="E69" s="464" t="s">
        <v>1048</v>
      </c>
    </row>
    <row r="70" spans="1:5" ht="30" customHeight="1" x14ac:dyDescent="0.25">
      <c r="A70" s="1313"/>
      <c r="B70" s="466"/>
      <c r="C70" s="466"/>
      <c r="D70" s="466"/>
      <c r="E70" s="464" t="s">
        <v>1049</v>
      </c>
    </row>
    <row r="71" spans="1:5" ht="30" customHeight="1" x14ac:dyDescent="0.25">
      <c r="A71" s="1313"/>
      <c r="B71" s="466"/>
      <c r="C71" s="466"/>
      <c r="D71" s="466"/>
      <c r="E71" s="464" t="s">
        <v>1050</v>
      </c>
    </row>
    <row r="72" spans="1:5" ht="30" customHeight="1" x14ac:dyDescent="0.25">
      <c r="A72" s="467"/>
    </row>
    <row r="73" spans="1:5" x14ac:dyDescent="0.25">
      <c r="A73" s="467"/>
    </row>
    <row r="74" spans="1:5" x14ac:dyDescent="0.25">
      <c r="A74" s="467"/>
    </row>
    <row r="75" spans="1:5" x14ac:dyDescent="0.25">
      <c r="A75" s="467"/>
    </row>
    <row r="76" spans="1:5" x14ac:dyDescent="0.25">
      <c r="A76" s="467"/>
    </row>
    <row r="77" spans="1:5" x14ac:dyDescent="0.25">
      <c r="A77" s="467"/>
    </row>
    <row r="78" spans="1:5" x14ac:dyDescent="0.25">
      <c r="A78" s="467"/>
    </row>
    <row r="79" spans="1:5" x14ac:dyDescent="0.25">
      <c r="A79" s="467"/>
    </row>
    <row r="80" spans="1:5" x14ac:dyDescent="0.25">
      <c r="A80" s="467"/>
    </row>
    <row r="81" spans="1:1" x14ac:dyDescent="0.25">
      <c r="A81" s="467"/>
    </row>
    <row r="82" spans="1:1" x14ac:dyDescent="0.25">
      <c r="A82" s="467"/>
    </row>
    <row r="83" spans="1:1" x14ac:dyDescent="0.25">
      <c r="A83" s="467"/>
    </row>
  </sheetData>
  <mergeCells count="4">
    <mergeCell ref="A1:E1"/>
    <mergeCell ref="A4:A29"/>
    <mergeCell ref="A30:A55"/>
    <mergeCell ref="A58:A71"/>
  </mergeCells>
  <printOptions horizontalCentered="1"/>
  <pageMargins left="0.25" right="0.25" top="0.25" bottom="0.25" header="0.3" footer="0.3"/>
  <pageSetup paperSize="9" scale="85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C45"/>
  <sheetViews>
    <sheetView view="pageBreakPreview" zoomScale="60" zoomScaleNormal="100" workbookViewId="0">
      <selection activeCell="V22" sqref="V22"/>
    </sheetView>
  </sheetViews>
  <sheetFormatPr defaultRowHeight="15" x14ac:dyDescent="0.25"/>
  <sheetData>
    <row r="45" spans="3:3" x14ac:dyDescent="0.25">
      <c r="C45" s="516"/>
    </row>
  </sheetData>
  <printOptions horizontalCentered="1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FF648"/>
    <pageSetUpPr fitToPage="1"/>
  </sheetPr>
  <dimension ref="A1:BZ87"/>
  <sheetViews>
    <sheetView tabSelected="1" zoomScaleNormal="100" zoomScaleSheetLayoutView="100" workbookViewId="0">
      <selection activeCell="G9" sqref="G9"/>
    </sheetView>
  </sheetViews>
  <sheetFormatPr defaultColWidth="9.140625" defaultRowHeight="15.75" x14ac:dyDescent="0.25"/>
  <cols>
    <col min="1" max="1" width="52.28515625" style="242" bestFit="1" customWidth="1"/>
    <col min="2" max="4" width="13.7109375" style="242" customWidth="1"/>
    <col min="5" max="5" width="9.140625" style="242" customWidth="1"/>
    <col min="6" max="16384" width="9.140625" style="242"/>
  </cols>
  <sheetData>
    <row r="1" spans="1:78" x14ac:dyDescent="0.25">
      <c r="A1" s="125"/>
      <c r="B1" s="125"/>
      <c r="C1" s="125"/>
      <c r="D1" s="903" t="s">
        <v>1296</v>
      </c>
      <c r="E1" s="904"/>
    </row>
    <row r="2" spans="1:78" x14ac:dyDescent="0.25">
      <c r="A2" s="905" t="s">
        <v>747</v>
      </c>
      <c r="B2" s="905"/>
      <c r="C2" s="905"/>
      <c r="D2" s="905"/>
      <c r="E2" s="125"/>
    </row>
    <row r="3" spans="1:78" ht="11.25" customHeight="1" x14ac:dyDescent="0.25">
      <c r="A3" s="125"/>
      <c r="B3" s="125"/>
      <c r="C3" s="125"/>
      <c r="D3" s="125"/>
      <c r="E3" s="125"/>
    </row>
    <row r="4" spans="1:78" ht="12.75" customHeight="1" x14ac:dyDescent="0.25">
      <c r="A4" s="125"/>
      <c r="B4" s="125"/>
      <c r="C4" s="125"/>
      <c r="D4" s="125"/>
      <c r="E4" s="125"/>
    </row>
    <row r="5" spans="1:78" x14ac:dyDescent="0.25">
      <c r="A5" s="907" t="s">
        <v>703</v>
      </c>
      <c r="B5" s="907"/>
      <c r="C5" s="907"/>
      <c r="D5" s="907"/>
      <c r="E5" s="125"/>
    </row>
    <row r="6" spans="1:78" ht="12" customHeight="1" x14ac:dyDescent="0.25">
      <c r="A6" s="543"/>
      <c r="B6" s="544"/>
      <c r="C6" s="544"/>
      <c r="D6" s="544"/>
      <c r="E6" s="125"/>
    </row>
    <row r="7" spans="1:78" ht="28.5" customHeight="1" x14ac:dyDescent="0.25">
      <c r="A7" s="545" t="s">
        <v>745</v>
      </c>
      <c r="B7" s="546" t="s">
        <v>1062</v>
      </c>
      <c r="C7" s="546" t="s">
        <v>1085</v>
      </c>
      <c r="D7" s="546" t="s">
        <v>1172</v>
      </c>
      <c r="E7" s="547" t="s">
        <v>865</v>
      </c>
    </row>
    <row r="8" spans="1:78" ht="15" customHeight="1" x14ac:dyDescent="0.25">
      <c r="A8" s="906"/>
      <c r="B8" s="906"/>
      <c r="C8" s="906"/>
      <c r="D8" s="906"/>
      <c r="E8" s="125"/>
    </row>
    <row r="9" spans="1:78" ht="18" customHeight="1" x14ac:dyDescent="0.25">
      <c r="A9" s="548" t="s">
        <v>1127</v>
      </c>
      <c r="B9" s="549" t="str">
        <f>IFERROR(B10+B11,"-")</f>
        <v>-</v>
      </c>
      <c r="C9" s="549" t="str">
        <f>IFERROR(C10+C11,"-")</f>
        <v>-</v>
      </c>
      <c r="D9" s="549" t="str">
        <f>IFERROR(D10+D11,"-")</f>
        <v>-</v>
      </c>
      <c r="E9" s="909"/>
    </row>
    <row r="10" spans="1:78" ht="15.95" customHeight="1" x14ac:dyDescent="0.25">
      <c r="A10" s="538" t="s">
        <v>1125</v>
      </c>
      <c r="B10" s="801" t="str">
        <f>IF(B61=0,"",ROUND('101'!C42*1000000/'102'!B$61,3))</f>
        <v/>
      </c>
      <c r="C10" s="801" t="str">
        <f>IF(D61=0,"",ROUND('101'!G42*1000000/'102'!$D$61,0))</f>
        <v/>
      </c>
      <c r="D10" s="801" t="str">
        <f>IF(E61=0,"",ROUND('101'!H42*1000000/'102'!$E$61,3))</f>
        <v/>
      </c>
      <c r="E10" s="909"/>
    </row>
    <row r="11" spans="1:78" ht="15.95" customHeight="1" x14ac:dyDescent="0.25">
      <c r="A11" s="538" t="s">
        <v>1126</v>
      </c>
      <c r="B11" s="801" t="str">
        <f>IF(B61=0,"",ROUND('101'!C46*1000000/'102'!B$61,3))</f>
        <v/>
      </c>
      <c r="C11" s="801" t="str">
        <f>IF(D61=0,"",ROUND('101'!G46*1000000/'102'!$D$61,3))</f>
        <v/>
      </c>
      <c r="D11" s="801" t="str">
        <f>IF(E61=0,"",ROUND('101'!H46*1000000/'102'!$E$61,3))</f>
        <v/>
      </c>
      <c r="E11" s="909"/>
    </row>
    <row r="12" spans="1:78" ht="8.1" customHeight="1" x14ac:dyDescent="0.25">
      <c r="A12" s="125"/>
      <c r="B12" s="125"/>
      <c r="C12" s="125"/>
      <c r="D12" s="125"/>
      <c r="E12" s="125"/>
    </row>
    <row r="13" spans="1:78" ht="18" customHeight="1" x14ac:dyDescent="0.25">
      <c r="A13" s="550" t="s">
        <v>1128</v>
      </c>
      <c r="B13" s="551" t="str">
        <f>IFERROR(ROUND((('101'!C12+'101'!C13)*1000000)/B61,0),"-")</f>
        <v>-</v>
      </c>
      <c r="C13" s="551" t="str">
        <f>IFERROR(ROUND((('101'!D12+'101'!D13)*1000000)/C61,0),"-")</f>
        <v>-</v>
      </c>
      <c r="D13" s="551" t="str">
        <f>IFERROR(ROUND((('101'!G12+'101'!G13)*1000000)/D61,0),"-")</f>
        <v>-</v>
      </c>
      <c r="E13" s="552"/>
    </row>
    <row r="14" spans="1:78" s="252" customFormat="1" ht="6.95" customHeight="1" x14ac:dyDescent="0.25">
      <c r="A14" s="553"/>
      <c r="B14" s="554"/>
      <c r="C14" s="554"/>
      <c r="D14" s="554"/>
      <c r="E14" s="125"/>
      <c r="F14" s="242"/>
      <c r="G14" s="242"/>
      <c r="H14" s="242"/>
      <c r="I14" s="242"/>
      <c r="J14" s="242"/>
      <c r="K14" s="242"/>
      <c r="L14" s="242"/>
      <c r="M14" s="242"/>
      <c r="N14" s="242"/>
      <c r="O14" s="242"/>
      <c r="P14" s="242"/>
      <c r="Q14" s="242"/>
      <c r="R14" s="242"/>
      <c r="S14" s="242"/>
      <c r="T14" s="242"/>
      <c r="U14" s="242"/>
      <c r="V14" s="242"/>
      <c r="W14" s="242"/>
      <c r="X14" s="242"/>
      <c r="Y14" s="242"/>
      <c r="Z14" s="242"/>
      <c r="AA14" s="242"/>
      <c r="AB14" s="242"/>
      <c r="AC14" s="242"/>
      <c r="AD14" s="242"/>
      <c r="AE14" s="242"/>
      <c r="AF14" s="242"/>
      <c r="AG14" s="242"/>
      <c r="AH14" s="242"/>
      <c r="AI14" s="242"/>
      <c r="AJ14" s="242"/>
      <c r="AK14" s="242"/>
      <c r="AL14" s="242"/>
      <c r="AM14" s="242"/>
      <c r="AN14" s="242"/>
      <c r="AO14" s="242"/>
      <c r="AP14" s="242"/>
      <c r="AQ14" s="242"/>
      <c r="AR14" s="242"/>
      <c r="AS14" s="242"/>
      <c r="AT14" s="242"/>
      <c r="AU14" s="242"/>
      <c r="AV14" s="242"/>
      <c r="AW14" s="242"/>
      <c r="AX14" s="242"/>
      <c r="AY14" s="242"/>
      <c r="AZ14" s="242"/>
      <c r="BA14" s="242"/>
      <c r="BB14" s="242"/>
      <c r="BC14" s="242"/>
      <c r="BD14" s="242"/>
      <c r="BE14" s="242"/>
      <c r="BF14" s="242"/>
      <c r="BG14" s="242"/>
      <c r="BH14" s="242"/>
      <c r="BI14" s="242"/>
      <c r="BJ14" s="242"/>
      <c r="BK14" s="242"/>
      <c r="BL14" s="242"/>
      <c r="BM14" s="242"/>
      <c r="BN14" s="242"/>
      <c r="BO14" s="242"/>
      <c r="BP14" s="242"/>
      <c r="BQ14" s="242"/>
      <c r="BR14" s="242"/>
      <c r="BS14" s="242"/>
      <c r="BT14" s="242"/>
      <c r="BU14" s="242"/>
      <c r="BV14" s="242"/>
      <c r="BW14" s="242"/>
      <c r="BX14" s="242"/>
      <c r="BY14" s="242"/>
      <c r="BZ14" s="242"/>
    </row>
    <row r="15" spans="1:78" ht="18" customHeight="1" x14ac:dyDescent="0.25">
      <c r="A15" s="555" t="s">
        <v>1129</v>
      </c>
      <c r="B15" s="556" t="str">
        <f>IFERROR(('101'!C38*1000000)/'102'!B61,"-")</f>
        <v>-</v>
      </c>
      <c r="C15" s="556" t="str">
        <f>IFERROR(('101'!D38*1000000)/'102'!C61,"-")</f>
        <v>-</v>
      </c>
      <c r="D15" s="556" t="str">
        <f>IFERROR(('101'!G38*1000000)/'102'!D61,"-")</f>
        <v>-</v>
      </c>
      <c r="E15" s="552"/>
    </row>
    <row r="16" spans="1:78" s="252" customFormat="1" ht="6.95" customHeight="1" x14ac:dyDescent="0.25">
      <c r="A16" s="553"/>
      <c r="B16" s="557"/>
      <c r="C16" s="557"/>
      <c r="D16" s="557"/>
      <c r="E16" s="125"/>
      <c r="F16" s="242"/>
      <c r="G16" s="242"/>
      <c r="H16" s="242"/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4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/>
      <c r="AH16" s="242"/>
      <c r="AI16" s="242"/>
      <c r="AJ16" s="242"/>
      <c r="AK16" s="242"/>
      <c r="AL16" s="242"/>
      <c r="AM16" s="242"/>
      <c r="AN16" s="242"/>
      <c r="AO16" s="242"/>
      <c r="AP16" s="242"/>
      <c r="AQ16" s="242"/>
      <c r="AR16" s="242"/>
      <c r="AS16" s="242"/>
      <c r="AT16" s="242"/>
      <c r="AU16" s="242"/>
      <c r="AV16" s="242"/>
      <c r="AW16" s="242"/>
      <c r="AX16" s="242"/>
      <c r="AY16" s="242"/>
      <c r="AZ16" s="242"/>
      <c r="BA16" s="242"/>
      <c r="BB16" s="242"/>
      <c r="BC16" s="242"/>
      <c r="BD16" s="242"/>
      <c r="BE16" s="242"/>
      <c r="BF16" s="242"/>
      <c r="BG16" s="242"/>
      <c r="BH16" s="242"/>
      <c r="BI16" s="242"/>
      <c r="BJ16" s="242"/>
      <c r="BK16" s="242"/>
      <c r="BL16" s="242"/>
      <c r="BM16" s="242"/>
      <c r="BN16" s="242"/>
      <c r="BO16" s="242"/>
      <c r="BP16" s="242"/>
      <c r="BQ16" s="242"/>
      <c r="BR16" s="242"/>
      <c r="BS16" s="242"/>
      <c r="BT16" s="242"/>
      <c r="BU16" s="242"/>
      <c r="BV16" s="242"/>
      <c r="BW16" s="242"/>
      <c r="BX16" s="242"/>
      <c r="BY16" s="242"/>
      <c r="BZ16" s="242"/>
    </row>
    <row r="17" spans="1:5" ht="18" customHeight="1" x14ac:dyDescent="0.25">
      <c r="A17" s="558" t="s">
        <v>1130</v>
      </c>
      <c r="B17" s="551" t="str">
        <f>IFERROR(ROUND(('101'!C23*1000000)/'102'!B61,0),"-")</f>
        <v>-</v>
      </c>
      <c r="C17" s="551" t="str">
        <f>IFERROR(ROUND(('101'!D23*1000000)/'102'!D61,0),"-")</f>
        <v>-</v>
      </c>
      <c r="D17" s="551" t="str">
        <f>IFERROR(ROUND(('101'!G23*1000000)/'102'!E61,0),"-")</f>
        <v>-</v>
      </c>
      <c r="E17" s="552"/>
    </row>
    <row r="18" spans="1:5" ht="15" customHeight="1" x14ac:dyDescent="0.25">
      <c r="A18" s="125"/>
      <c r="B18" s="125"/>
      <c r="C18" s="125"/>
      <c r="D18" s="125"/>
      <c r="E18" s="125"/>
    </row>
    <row r="19" spans="1:5" ht="18" customHeight="1" x14ac:dyDescent="0.25">
      <c r="A19" s="559" t="s">
        <v>1131</v>
      </c>
      <c r="B19" s="560" t="str">
        <f>IFERROR(ROUND(('101'!C14*1000000)/B61,0),"-")</f>
        <v>-</v>
      </c>
      <c r="C19" s="560" t="str">
        <f>IFERROR(ROUND(('101'!D14*1000000)/C61,0),"-")</f>
        <v>-</v>
      </c>
      <c r="D19" s="560" t="str">
        <f>IFERROR(ROUND(('101'!G14*1000000)/D61,0),"-")</f>
        <v>-</v>
      </c>
      <c r="E19" s="552"/>
    </row>
    <row r="20" spans="1:5" ht="15" customHeight="1" x14ac:dyDescent="0.25">
      <c r="A20" s="125"/>
      <c r="B20" s="125"/>
      <c r="C20" s="125"/>
      <c r="D20" s="125"/>
      <c r="E20" s="125"/>
    </row>
    <row r="21" spans="1:5" ht="18" customHeight="1" x14ac:dyDescent="0.25">
      <c r="A21" s="561" t="s">
        <v>1114</v>
      </c>
      <c r="B21" s="536">
        <f>B22+B23</f>
        <v>0</v>
      </c>
      <c r="C21" s="536">
        <f>C22+C23</f>
        <v>0</v>
      </c>
      <c r="D21" s="536">
        <f>D22+D23</f>
        <v>0</v>
      </c>
      <c r="E21" s="910"/>
    </row>
    <row r="22" spans="1:5" ht="15" customHeight="1" x14ac:dyDescent="0.25">
      <c r="A22" s="562" t="s">
        <v>1132</v>
      </c>
      <c r="B22" s="537"/>
      <c r="C22" s="537"/>
      <c r="D22" s="537"/>
      <c r="E22" s="910"/>
    </row>
    <row r="23" spans="1:5" ht="15" customHeight="1" x14ac:dyDescent="0.25">
      <c r="A23" s="562" t="s">
        <v>1133</v>
      </c>
      <c r="B23" s="537"/>
      <c r="C23" s="537"/>
      <c r="D23" s="537"/>
      <c r="E23" s="910"/>
    </row>
    <row r="24" spans="1:5" ht="18" customHeight="1" x14ac:dyDescent="0.25">
      <c r="A24" s="563" t="s">
        <v>1115</v>
      </c>
      <c r="B24" s="536">
        <f>B25+B26+B27</f>
        <v>0</v>
      </c>
      <c r="C24" s="536">
        <f>C25+C26+C27</f>
        <v>0</v>
      </c>
      <c r="D24" s="536">
        <f>D25+D26+D27</f>
        <v>0</v>
      </c>
      <c r="E24" s="910"/>
    </row>
    <row r="25" spans="1:5" ht="15" customHeight="1" x14ac:dyDescent="0.25">
      <c r="A25" s="562" t="s">
        <v>1134</v>
      </c>
      <c r="B25" s="537"/>
      <c r="C25" s="537"/>
      <c r="D25" s="537"/>
      <c r="E25" s="910"/>
    </row>
    <row r="26" spans="1:5" ht="15" customHeight="1" x14ac:dyDescent="0.25">
      <c r="A26" s="562" t="s">
        <v>1135</v>
      </c>
      <c r="B26" s="537"/>
      <c r="C26" s="537"/>
      <c r="D26" s="537"/>
      <c r="E26" s="910"/>
    </row>
    <row r="27" spans="1:5" ht="15" customHeight="1" x14ac:dyDescent="0.25">
      <c r="A27" s="562" t="s">
        <v>1136</v>
      </c>
      <c r="B27" s="537"/>
      <c r="C27" s="537"/>
      <c r="D27" s="537"/>
      <c r="E27" s="910"/>
    </row>
    <row r="28" spans="1:5" ht="5.45" customHeight="1" x14ac:dyDescent="0.25">
      <c r="A28" s="564"/>
      <c r="B28" s="125"/>
      <c r="C28" s="125"/>
      <c r="D28" s="125"/>
      <c r="E28" s="125"/>
    </row>
    <row r="29" spans="1:5" ht="18" customHeight="1" x14ac:dyDescent="0.25">
      <c r="A29" s="561" t="s">
        <v>1113</v>
      </c>
      <c r="B29" s="536">
        <f>B30+B31</f>
        <v>0</v>
      </c>
      <c r="C29" s="536">
        <f>C30+C31</f>
        <v>0</v>
      </c>
      <c r="D29" s="536">
        <f>D30+D31</f>
        <v>0</v>
      </c>
      <c r="E29" s="910"/>
    </row>
    <row r="30" spans="1:5" ht="15" customHeight="1" x14ac:dyDescent="0.25">
      <c r="A30" s="562" t="s">
        <v>1132</v>
      </c>
      <c r="B30" s="537"/>
      <c r="C30" s="537"/>
      <c r="D30" s="537"/>
      <c r="E30" s="910"/>
    </row>
    <row r="31" spans="1:5" ht="15" customHeight="1" x14ac:dyDescent="0.25">
      <c r="A31" s="562" t="s">
        <v>1133</v>
      </c>
      <c r="B31" s="537"/>
      <c r="C31" s="537"/>
      <c r="D31" s="537"/>
      <c r="E31" s="910"/>
    </row>
    <row r="32" spans="1:5" ht="18" customHeight="1" x14ac:dyDescent="0.25">
      <c r="A32" s="563" t="s">
        <v>1116</v>
      </c>
      <c r="B32" s="536">
        <f>B33+B34+B35</f>
        <v>0</v>
      </c>
      <c r="C32" s="536">
        <f>C33+C34+C35</f>
        <v>0</v>
      </c>
      <c r="D32" s="536">
        <f>D33+D34+D35</f>
        <v>0</v>
      </c>
      <c r="E32" s="910"/>
    </row>
    <row r="33" spans="1:5" ht="15" customHeight="1" x14ac:dyDescent="0.25">
      <c r="A33" s="562" t="s">
        <v>1134</v>
      </c>
      <c r="B33" s="537"/>
      <c r="C33" s="537"/>
      <c r="D33" s="537"/>
      <c r="E33" s="910"/>
    </row>
    <row r="34" spans="1:5" ht="15" customHeight="1" x14ac:dyDescent="0.25">
      <c r="A34" s="562" t="s">
        <v>1135</v>
      </c>
      <c r="B34" s="537"/>
      <c r="C34" s="537"/>
      <c r="D34" s="537"/>
      <c r="E34" s="910"/>
    </row>
    <row r="35" spans="1:5" ht="15" customHeight="1" x14ac:dyDescent="0.25">
      <c r="A35" s="562" t="s">
        <v>1136</v>
      </c>
      <c r="B35" s="537"/>
      <c r="C35" s="537"/>
      <c r="D35" s="537"/>
      <c r="E35" s="910"/>
    </row>
    <row r="36" spans="1:5" ht="18" customHeight="1" x14ac:dyDescent="0.25">
      <c r="A36" s="561" t="s">
        <v>1274</v>
      </c>
      <c r="B36" s="536"/>
      <c r="C36" s="536"/>
      <c r="D36" s="536"/>
      <c r="E36" s="780"/>
    </row>
    <row r="37" spans="1:5" ht="18" customHeight="1" x14ac:dyDescent="0.25">
      <c r="A37" s="563" t="s">
        <v>1275</v>
      </c>
      <c r="B37" s="536"/>
      <c r="C37" s="536"/>
      <c r="D37" s="536"/>
      <c r="E37" s="780"/>
    </row>
    <row r="38" spans="1:5" ht="3" customHeight="1" x14ac:dyDescent="0.25">
      <c r="A38" s="911"/>
      <c r="B38" s="912"/>
      <c r="C38" s="912"/>
      <c r="D38" s="912"/>
      <c r="E38" s="913"/>
    </row>
    <row r="39" spans="1:5" ht="3.95" customHeight="1" x14ac:dyDescent="0.25">
      <c r="A39" s="568"/>
      <c r="B39" s="553"/>
      <c r="C39" s="553"/>
      <c r="D39" s="553"/>
      <c r="E39" s="125"/>
    </row>
    <row r="40" spans="1:5" s="472" customFormat="1" ht="20.100000000000001" customHeight="1" x14ac:dyDescent="0.25">
      <c r="A40" s="569" t="s">
        <v>1277</v>
      </c>
      <c r="B40" s="570">
        <f>B41+B42+B43+B44</f>
        <v>0</v>
      </c>
      <c r="C40" s="570">
        <f>C41+C42+C43+C44</f>
        <v>0</v>
      </c>
      <c r="D40" s="570">
        <f>D41+D42+D43+D44</f>
        <v>0</v>
      </c>
      <c r="E40" s="910"/>
    </row>
    <row r="41" spans="1:5" ht="15" customHeight="1" x14ac:dyDescent="0.25">
      <c r="A41" s="571" t="s">
        <v>1141</v>
      </c>
      <c r="B41" s="541"/>
      <c r="C41" s="542"/>
      <c r="D41" s="542"/>
      <c r="E41" s="910"/>
    </row>
    <row r="42" spans="1:5" ht="15" customHeight="1" x14ac:dyDescent="0.25">
      <c r="A42" s="571" t="s">
        <v>1142</v>
      </c>
      <c r="B42" s="542"/>
      <c r="C42" s="542"/>
      <c r="D42" s="542"/>
      <c r="E42" s="910"/>
    </row>
    <row r="43" spans="1:5" ht="15" customHeight="1" x14ac:dyDescent="0.25">
      <c r="A43" s="571" t="s">
        <v>1143</v>
      </c>
      <c r="B43" s="542"/>
      <c r="C43" s="542"/>
      <c r="D43" s="542"/>
      <c r="E43" s="910"/>
    </row>
    <row r="44" spans="1:5" ht="15" customHeight="1" x14ac:dyDescent="0.25">
      <c r="A44" s="571" t="s">
        <v>1144</v>
      </c>
      <c r="B44" s="542"/>
      <c r="C44" s="542"/>
      <c r="D44" s="542"/>
      <c r="E44" s="910"/>
    </row>
    <row r="45" spans="1:5" ht="4.5" customHeight="1" x14ac:dyDescent="0.25">
      <c r="A45" s="568"/>
      <c r="B45" s="553"/>
      <c r="C45" s="553"/>
      <c r="D45" s="553"/>
      <c r="E45" s="125"/>
    </row>
    <row r="46" spans="1:5" ht="20.100000000000001" customHeight="1" x14ac:dyDescent="0.25">
      <c r="A46" s="572" t="s">
        <v>1278</v>
      </c>
      <c r="B46" s="573">
        <v>2</v>
      </c>
      <c r="C46" s="573">
        <v>2</v>
      </c>
      <c r="D46" s="573">
        <v>2</v>
      </c>
      <c r="E46" s="552"/>
    </row>
    <row r="47" spans="1:5" ht="9.75" customHeight="1" x14ac:dyDescent="0.25">
      <c r="A47" s="564"/>
      <c r="B47" s="125"/>
      <c r="C47" s="125"/>
      <c r="D47" s="797"/>
      <c r="E47" s="125"/>
    </row>
    <row r="48" spans="1:5" s="472" customFormat="1" ht="20.100000000000001" customHeight="1" x14ac:dyDescent="0.25">
      <c r="A48" s="574" t="s">
        <v>1279</v>
      </c>
      <c r="B48" s="575"/>
      <c r="C48" s="575"/>
      <c r="D48" s="575"/>
      <c r="E48" s="128"/>
    </row>
    <row r="49" spans="1:5" ht="15" customHeight="1" x14ac:dyDescent="0.25">
      <c r="A49" s="576" t="s">
        <v>1160</v>
      </c>
      <c r="B49" s="577" t="str">
        <f>IFERROR(CONCATENATE("1", " ", ":", " ", ROUND(B24/B21,1)),"-")</f>
        <v>-</v>
      </c>
      <c r="C49" s="577" t="str">
        <f>IFERROR(CONCATENATE("1", " ", ":", " ", ROUND(C24/C21,1)),"-")</f>
        <v>-</v>
      </c>
      <c r="D49" s="577" t="str">
        <f>IFERROR(CONCATENATE("1", " ", ":", " ", ROUND(D24/D21,1)),"-")</f>
        <v>-</v>
      </c>
      <c r="E49" s="578"/>
    </row>
    <row r="50" spans="1:5" ht="15" customHeight="1" x14ac:dyDescent="0.25">
      <c r="A50" s="576" t="s">
        <v>1145</v>
      </c>
      <c r="B50" s="577" t="str">
        <f>IFERROR(CONCATENATE("1", " ", ":", " ", ROUND((B24+B32)/(B21+B29),1)),"-")</f>
        <v>-</v>
      </c>
      <c r="C50" s="577" t="str">
        <f>IFERROR(CONCATENATE("1", " ", ":", " ", ROUND((C24+C32)/(C21+C29),1)),"-")</f>
        <v>-</v>
      </c>
      <c r="D50" s="577" t="str">
        <f>IFERROR(CONCATENATE("1", " ", ":", " ", ROUND((D24+D32)/(D21+D29),1)),"-")</f>
        <v>-</v>
      </c>
      <c r="E50" s="578"/>
    </row>
    <row r="51" spans="1:5" ht="15" customHeight="1" x14ac:dyDescent="0.25">
      <c r="A51" s="576" t="s">
        <v>1161</v>
      </c>
      <c r="B51" s="577" t="str">
        <f>IFERROR(CONCATENATE("1", " ", ":", " ", ROUND(B61/(B21+B29),0)),"-")</f>
        <v>-</v>
      </c>
      <c r="C51" s="577" t="str">
        <f>IFERROR(CONCATENATE("1", " ", ":", " ", ROUND(D61/(C21+C29),0)),"-")</f>
        <v>-</v>
      </c>
      <c r="D51" s="577" t="str">
        <f>IFERROR(CONCATENATE("1", " ", ":", " ", ROUND(E61/(D21+D29),0)),"-")</f>
        <v>-</v>
      </c>
      <c r="E51" s="578"/>
    </row>
    <row r="52" spans="1:5" ht="15" customHeight="1" x14ac:dyDescent="0.25">
      <c r="A52" s="576" t="s">
        <v>1146</v>
      </c>
      <c r="B52" s="579" t="str">
        <f>IFERROR('101'!C38/'101'!C40,"-")</f>
        <v>-</v>
      </c>
      <c r="C52" s="579" t="str">
        <f>IFERROR('101'!D38/'101'!D40,"-")</f>
        <v>-</v>
      </c>
      <c r="D52" s="579" t="str">
        <f>IFERROR('101'!G38/'101'!G40,"-")</f>
        <v>-</v>
      </c>
      <c r="E52" s="578"/>
    </row>
    <row r="53" spans="1:5" ht="15" customHeight="1" x14ac:dyDescent="0.25">
      <c r="A53" s="576" t="s">
        <v>1147</v>
      </c>
      <c r="B53" s="579" t="str">
        <f>IFERROR('101'!C38/'101'!C48,"-")</f>
        <v>-</v>
      </c>
      <c r="C53" s="579" t="str">
        <f>IFERROR('101'!D38/'101'!D48,"-")</f>
        <v>-</v>
      </c>
      <c r="D53" s="579" t="str">
        <f>IFERROR('101'!G38/'101'!G48,"-")</f>
        <v>-</v>
      </c>
      <c r="E53" s="578"/>
    </row>
    <row r="54" spans="1:5" ht="15" customHeight="1" x14ac:dyDescent="0.25">
      <c r="A54" s="576" t="s">
        <v>1148</v>
      </c>
      <c r="B54" s="579" t="str">
        <f>IFERROR(('101'!C12+'101'!#REF!+'101'!C13)/'101'!C48,"-")</f>
        <v>-</v>
      </c>
      <c r="C54" s="579" t="str">
        <f>IFERROR(('101'!D12+'101'!#REF!+'101'!D13)/'101'!D48,"-")</f>
        <v>-</v>
      </c>
      <c r="D54" s="579" t="str">
        <f>IFERROR(('101'!G12+'101'!#REF!+'101'!G13)/'101'!G48,"-")</f>
        <v>-</v>
      </c>
      <c r="E54" s="578"/>
    </row>
    <row r="55" spans="1:5" ht="15" customHeight="1" x14ac:dyDescent="0.25">
      <c r="A55" s="576" t="s">
        <v>1149</v>
      </c>
      <c r="B55" s="579" t="str">
        <f>IFERROR(B17/B9,"-")</f>
        <v>-</v>
      </c>
      <c r="C55" s="579" t="str">
        <f>IFERROR(C17/C9,"-")</f>
        <v>-</v>
      </c>
      <c r="D55" s="579" t="str">
        <f>IFERROR(D17/D9,"-")</f>
        <v>-</v>
      </c>
      <c r="E55" s="578"/>
    </row>
    <row r="56" spans="1:5" ht="15" customHeight="1" x14ac:dyDescent="0.25">
      <c r="A56" s="576" t="s">
        <v>1150</v>
      </c>
      <c r="B56" s="579" t="str">
        <f>IFERROR('101'!#REF!/'101'!C48,"-")</f>
        <v>-</v>
      </c>
      <c r="C56" s="579" t="str">
        <f>IFERROR('101'!#REF!/'101'!D48,"-")</f>
        <v>-</v>
      </c>
      <c r="D56" s="579" t="str">
        <f>IFERROR('101'!#REF!/'101'!G48,"-")</f>
        <v>-</v>
      </c>
      <c r="E56" s="578"/>
    </row>
    <row r="57" spans="1:5" ht="15" customHeight="1" x14ac:dyDescent="0.25">
      <c r="A57" s="576" t="s">
        <v>1151</v>
      </c>
      <c r="B57" s="579" t="str">
        <f>IFERROR('101'!C46/'101'!C48,"-")</f>
        <v>-</v>
      </c>
      <c r="C57" s="579" t="str">
        <f>IFERROR('101'!D46/'101'!D48,"-")</f>
        <v>-</v>
      </c>
      <c r="D57" s="579" t="str">
        <f>IFERROR('101'!G46/'101'!G48,"-")</f>
        <v>-</v>
      </c>
      <c r="E57" s="578"/>
    </row>
    <row r="58" spans="1:5" ht="6.6" customHeight="1" x14ac:dyDescent="0.25">
      <c r="A58" s="580"/>
      <c r="B58" s="125"/>
      <c r="C58" s="125"/>
      <c r="D58" s="125"/>
      <c r="E58" s="125"/>
    </row>
    <row r="59" spans="1:5" ht="17.100000000000001" customHeight="1" x14ac:dyDescent="0.25">
      <c r="A59" s="914" t="s">
        <v>1289</v>
      </c>
      <c r="B59" s="914" t="s">
        <v>1062</v>
      </c>
      <c r="C59" s="916" t="s">
        <v>1085</v>
      </c>
      <c r="D59" s="917"/>
      <c r="E59" s="914" t="s">
        <v>1172</v>
      </c>
    </row>
    <row r="60" spans="1:5" ht="30.6" customHeight="1" x14ac:dyDescent="0.25">
      <c r="A60" s="915"/>
      <c r="B60" s="915"/>
      <c r="C60" s="798" t="s">
        <v>1290</v>
      </c>
      <c r="D60" s="798" t="s">
        <v>1291</v>
      </c>
      <c r="E60" s="915"/>
    </row>
    <row r="61" spans="1:5" x14ac:dyDescent="0.25">
      <c r="A61" s="565" t="s">
        <v>1276</v>
      </c>
      <c r="B61" s="566">
        <f>B62+B63+B64+B65</f>
        <v>0</v>
      </c>
      <c r="C61" s="566">
        <f>C62+C63+C64+C65</f>
        <v>0</v>
      </c>
      <c r="D61" s="566">
        <f>D62+D63+D64+D65</f>
        <v>0</v>
      </c>
      <c r="E61" s="566">
        <f>E62+E63+E64+E65</f>
        <v>0</v>
      </c>
    </row>
    <row r="62" spans="1:5" x14ac:dyDescent="0.25">
      <c r="A62" s="567" t="s">
        <v>1137</v>
      </c>
      <c r="B62" s="539"/>
      <c r="C62" s="540"/>
      <c r="D62" s="540"/>
      <c r="E62" s="540"/>
    </row>
    <row r="63" spans="1:5" x14ac:dyDescent="0.25">
      <c r="A63" s="567" t="s">
        <v>1138</v>
      </c>
      <c r="B63" s="540"/>
      <c r="C63" s="540"/>
      <c r="D63" s="540"/>
      <c r="E63" s="540"/>
    </row>
    <row r="64" spans="1:5" x14ac:dyDescent="0.25">
      <c r="A64" s="567" t="s">
        <v>1139</v>
      </c>
      <c r="B64" s="540"/>
      <c r="C64" s="540"/>
      <c r="D64" s="540"/>
      <c r="E64" s="540"/>
    </row>
    <row r="65" spans="1:5" x14ac:dyDescent="0.25">
      <c r="A65" s="567" t="s">
        <v>1140</v>
      </c>
      <c r="B65" s="540">
        <f>'108(E)'!E16</f>
        <v>0</v>
      </c>
      <c r="C65" s="540">
        <f>'108(E)'!G16</f>
        <v>0</v>
      </c>
      <c r="D65" s="540">
        <f>'108(E)'!I16</f>
        <v>0</v>
      </c>
      <c r="E65" s="540">
        <f>'108(E)'!J16</f>
        <v>0</v>
      </c>
    </row>
    <row r="66" spans="1:5" x14ac:dyDescent="0.25">
      <c r="A66" s="125"/>
      <c r="B66" s="125"/>
      <c r="C66" s="125"/>
      <c r="D66" s="125"/>
      <c r="E66" s="125"/>
    </row>
    <row r="67" spans="1:5" ht="15" customHeight="1" x14ac:dyDescent="0.25">
      <c r="A67" s="580"/>
      <c r="B67" s="125"/>
      <c r="C67" s="125"/>
      <c r="D67" s="125"/>
      <c r="E67" s="125"/>
    </row>
    <row r="68" spans="1:5" ht="15" customHeight="1" x14ac:dyDescent="0.25">
      <c r="A68" s="580"/>
      <c r="B68" s="125"/>
      <c r="C68" s="125"/>
      <c r="D68" s="125"/>
      <c r="E68" s="125"/>
    </row>
    <row r="69" spans="1:5" ht="15" customHeight="1" x14ac:dyDescent="0.25">
      <c r="A69" s="580"/>
      <c r="B69" s="125"/>
      <c r="C69" s="125"/>
      <c r="D69" s="125"/>
      <c r="E69" s="125"/>
    </row>
    <row r="70" spans="1:5" x14ac:dyDescent="0.25">
      <c r="A70" s="581"/>
      <c r="B70" s="125"/>
      <c r="C70" s="125"/>
      <c r="D70" s="125"/>
      <c r="E70" s="125"/>
    </row>
    <row r="71" spans="1:5" x14ac:dyDescent="0.25">
      <c r="A71" s="581"/>
      <c r="B71" s="908" t="s">
        <v>746</v>
      </c>
      <c r="C71" s="908"/>
      <c r="D71" s="908"/>
      <c r="E71" s="125"/>
    </row>
    <row r="72" spans="1:5" x14ac:dyDescent="0.25">
      <c r="A72" s="581"/>
      <c r="B72" s="125"/>
      <c r="C72" s="125"/>
      <c r="D72" s="125"/>
      <c r="E72" s="125"/>
    </row>
    <row r="73" spans="1:5" x14ac:dyDescent="0.25">
      <c r="A73" s="581"/>
      <c r="B73" s="125"/>
      <c r="C73" s="125"/>
      <c r="D73" s="125"/>
      <c r="E73" s="125"/>
    </row>
    <row r="74" spans="1:5" x14ac:dyDescent="0.25">
      <c r="A74" s="580"/>
      <c r="B74" s="125"/>
      <c r="C74" s="125"/>
      <c r="D74" s="125"/>
      <c r="E74" s="125"/>
    </row>
    <row r="75" spans="1:5" x14ac:dyDescent="0.25">
      <c r="A75" s="582"/>
      <c r="B75" s="125"/>
      <c r="C75" s="125"/>
      <c r="D75" s="125"/>
      <c r="E75" s="125"/>
    </row>
    <row r="76" spans="1:5" x14ac:dyDescent="0.25">
      <c r="A76" s="581"/>
      <c r="B76" s="125"/>
      <c r="C76" s="125"/>
      <c r="D76" s="125"/>
      <c r="E76" s="125"/>
    </row>
    <row r="77" spans="1:5" x14ac:dyDescent="0.25">
      <c r="A77" s="244"/>
    </row>
    <row r="78" spans="1:5" x14ac:dyDescent="0.25">
      <c r="A78" s="244"/>
    </row>
    <row r="79" spans="1:5" x14ac:dyDescent="0.25">
      <c r="A79" s="244"/>
    </row>
    <row r="81" spans="1:1" x14ac:dyDescent="0.25">
      <c r="A81" s="245"/>
    </row>
    <row r="84" spans="1:1" x14ac:dyDescent="0.25">
      <c r="A84" s="243"/>
    </row>
    <row r="85" spans="1:1" x14ac:dyDescent="0.25">
      <c r="A85" s="243"/>
    </row>
    <row r="86" spans="1:1" x14ac:dyDescent="0.25">
      <c r="A86" s="246"/>
    </row>
    <row r="87" spans="1:1" x14ac:dyDescent="0.25">
      <c r="A87" s="244"/>
    </row>
  </sheetData>
  <sheetProtection formatCells="0" formatColumns="0" formatRows="0"/>
  <mergeCells count="16">
    <mergeCell ref="D1:E1"/>
    <mergeCell ref="A2:D2"/>
    <mergeCell ref="A8:D8"/>
    <mergeCell ref="A5:D5"/>
    <mergeCell ref="B71:D71"/>
    <mergeCell ref="E9:E11"/>
    <mergeCell ref="E21:E23"/>
    <mergeCell ref="E24:E27"/>
    <mergeCell ref="E40:E44"/>
    <mergeCell ref="E29:E31"/>
    <mergeCell ref="E32:E35"/>
    <mergeCell ref="A38:E38"/>
    <mergeCell ref="A59:A60"/>
    <mergeCell ref="B59:B60"/>
    <mergeCell ref="C59:D59"/>
    <mergeCell ref="E59:E60"/>
  </mergeCells>
  <dataValidations count="4">
    <dataValidation allowBlank="1" showInputMessage="1" showErrorMessage="1" promptTitle="Actual Enrollment" prompt="Please mention the Actual Enrollment for the last FY 2016-17 in this column. Both under Regular and Self-Finance streams." sqref="B65 B62 B44 B41"/>
    <dataValidation allowBlank="1" showInputMessage="1" showErrorMessage="1" prompt="Calculates automatically.  Don't insert value or delete the formulae" sqref="B10:D11"/>
    <dataValidation allowBlank="1" showInputMessage="1" showErrorMessage="1" promptTitle="Instruction" prompt="Calculated based on Annual Recurring Grant and Tenure Track Grant only.  Don't consider the additional supplementary grants" sqref="B13:D13"/>
    <dataValidation allowBlank="1" showInputMessage="1" showErrorMessage="1" promptTitle="OI Per Student" prompt="Considering the figure of total actual own income from all resources for FY 2014-15, as reported to HEC" sqref="B15:D15"/>
  </dataValidations>
  <printOptions horizontalCentered="1"/>
  <pageMargins left="0.45" right="0.45" top="0.5" bottom="0.25" header="0.3" footer="0.55000000000000004"/>
  <pageSetup paperSize="9" scale="74" orientation="portrait" r:id="rId1"/>
  <headerFooter>
    <oddFooter xml:space="preserve">&amp;R&amp;"Garamond,Bold"&amp;12
</oddFooter>
  </headerFooter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'102'!B37:D37</xm:f>
              <xm:sqref>E37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'102'!B36:D36</xm:f>
              <xm:sqref>E36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'102'!B29:D29</xm:f>
              <xm:sqref>E29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'102'!B32:D32</xm:f>
              <xm:sqref>E32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'102'!B52:D52</xm:f>
              <xm:sqref>E52</xm:sqref>
            </x14:sparkline>
            <x14:sparkline>
              <xm:f>'102'!B51:D51</xm:f>
              <xm:sqref>E51</xm:sqref>
            </x14:sparkline>
            <x14:sparkline>
              <xm:f>'102'!B50:D50</xm:f>
              <xm:sqref>E50</xm:sqref>
            </x14:sparkline>
            <x14:sparkline>
              <xm:f>'102'!B49:D49</xm:f>
              <xm:sqref>E49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'102'!B24:D24</xm:f>
              <xm:sqref>E24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'102'!B21:D21</xm:f>
              <xm:sqref>E21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'102'!B53:D53</xm:f>
              <xm:sqref>E53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'102'!B54:D54</xm:f>
              <xm:sqref>E54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'102'!B55:D55</xm:f>
              <xm:sqref>E55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'102'!B56:D56</xm:f>
              <xm:sqref>E56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'102'!B57:D57</xm:f>
              <xm:sqref>E57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'102'!B46:D46</xm:f>
              <xm:sqref>E46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'102'!B40:D40</xm:f>
              <xm:sqref>E40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'102'!B19:D19</xm:f>
              <xm:sqref>E19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'102'!B17:D17</xm:f>
              <xm:sqref>E17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'102'!B15:D15</xm:f>
              <xm:sqref>E15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'102'!B13:D13</xm:f>
              <xm:sqref>E13</xm:sqref>
            </x14:sparkline>
          </x14:sparklines>
        </x14:sparklineGroup>
        <x14:sparklineGroup displayEmptyCellsAs="gap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'102'!B9:D9</xm:f>
              <xm:sqref>E9</xm:sqref>
            </x14:sparkline>
          </x14:sparklines>
        </x14:sparklineGroup>
      </x14:sparklineGroup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FF648"/>
  </sheetPr>
  <dimension ref="A1:S80"/>
  <sheetViews>
    <sheetView view="pageBreakPreview" zoomScale="110" zoomScaleNormal="100" zoomScaleSheetLayoutView="110" workbookViewId="0">
      <selection activeCell="A3" sqref="A3"/>
    </sheetView>
  </sheetViews>
  <sheetFormatPr defaultColWidth="9.140625" defaultRowHeight="12" x14ac:dyDescent="0.2"/>
  <cols>
    <col min="1" max="1" width="9.28515625" style="733" customWidth="1"/>
    <col min="2" max="2" width="42" style="733" customWidth="1"/>
    <col min="3" max="6" width="11.7109375" style="733" customWidth="1"/>
    <col min="7" max="7" width="6.85546875" style="733" customWidth="1"/>
    <col min="8" max="8" width="6.42578125" style="733" customWidth="1"/>
    <col min="9" max="10" width="6.85546875" style="733" customWidth="1"/>
    <col min="11" max="11" width="13.7109375" style="733" bestFit="1" customWidth="1"/>
    <col min="12" max="12" width="6.85546875" style="733" customWidth="1"/>
    <col min="13" max="16384" width="9.140625" style="733"/>
  </cols>
  <sheetData>
    <row r="1" spans="1:19" s="585" customFormat="1" ht="20.25" customHeight="1" x14ac:dyDescent="0.2">
      <c r="C1" s="586"/>
      <c r="D1" s="586"/>
      <c r="E1" s="586"/>
      <c r="F1" s="723" t="s">
        <v>754</v>
      </c>
      <c r="G1" s="587"/>
      <c r="H1" s="587"/>
      <c r="I1" s="587"/>
      <c r="J1" s="587"/>
      <c r="K1" s="587"/>
      <c r="L1" s="587"/>
      <c r="M1" s="587"/>
      <c r="N1" s="587"/>
      <c r="O1" s="587"/>
      <c r="P1" s="587"/>
      <c r="Q1" s="587"/>
      <c r="R1" s="587"/>
      <c r="S1" s="587"/>
    </row>
    <row r="2" spans="1:19" s="585" customFormat="1" ht="25.5" customHeight="1" x14ac:dyDescent="0.25">
      <c r="A2" s="923" t="s">
        <v>1314</v>
      </c>
      <c r="B2" s="924"/>
      <c r="C2" s="924"/>
      <c r="D2" s="924"/>
      <c r="E2" s="924"/>
      <c r="F2" s="924"/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  <c r="R2" s="587"/>
      <c r="S2" s="587"/>
    </row>
    <row r="3" spans="1:19" s="585" customFormat="1" ht="11.25" customHeight="1" x14ac:dyDescent="0.2">
      <c r="A3" s="724"/>
      <c r="B3" s="725"/>
      <c r="C3" s="725"/>
      <c r="D3" s="725"/>
      <c r="E3" s="725"/>
      <c r="F3" s="725"/>
      <c r="G3" s="587"/>
      <c r="H3" s="587"/>
      <c r="I3" s="587"/>
      <c r="J3" s="587"/>
      <c r="K3" s="587"/>
      <c r="L3" s="587"/>
      <c r="M3" s="587"/>
      <c r="N3" s="587"/>
      <c r="O3" s="587"/>
      <c r="P3" s="587"/>
      <c r="Q3" s="587"/>
      <c r="R3" s="587"/>
      <c r="S3" s="587"/>
    </row>
    <row r="4" spans="1:19" s="585" customFormat="1" ht="16.5" customHeight="1" x14ac:dyDescent="0.2">
      <c r="A4" s="919" t="s">
        <v>703</v>
      </c>
      <c r="B4" s="919"/>
      <c r="C4" s="919"/>
      <c r="D4" s="919"/>
      <c r="E4" s="919"/>
      <c r="F4" s="919"/>
      <c r="G4" s="587"/>
      <c r="H4" s="587"/>
      <c r="I4" s="587"/>
      <c r="J4" s="587"/>
      <c r="K4" s="587"/>
      <c r="L4" s="587"/>
      <c r="M4" s="587"/>
      <c r="N4" s="587"/>
      <c r="O4" s="587"/>
      <c r="P4" s="587"/>
      <c r="Q4" s="587"/>
      <c r="R4" s="587"/>
      <c r="S4" s="587"/>
    </row>
    <row r="5" spans="1:19" s="726" customFormat="1" ht="18" customHeight="1" x14ac:dyDescent="0.2">
      <c r="B5" s="727"/>
      <c r="C5" s="728"/>
      <c r="D5" s="728"/>
      <c r="E5" s="728"/>
      <c r="F5" s="729" t="s">
        <v>764</v>
      </c>
      <c r="G5" s="588"/>
      <c r="H5" s="588"/>
      <c r="I5" s="588"/>
      <c r="J5" s="588"/>
    </row>
    <row r="6" spans="1:19" s="731" customFormat="1" ht="21" customHeight="1" x14ac:dyDescent="0.25">
      <c r="A6" s="925" t="s">
        <v>137</v>
      </c>
      <c r="B6" s="925" t="s">
        <v>138</v>
      </c>
      <c r="C6" s="926" t="s">
        <v>1261</v>
      </c>
      <c r="D6" s="927" t="s">
        <v>1246</v>
      </c>
      <c r="E6" s="928"/>
      <c r="F6" s="929" t="s">
        <v>1232</v>
      </c>
      <c r="G6" s="589"/>
      <c r="H6" s="589"/>
      <c r="I6" s="589"/>
      <c r="J6" s="590"/>
      <c r="K6" s="730"/>
      <c r="L6" s="730"/>
      <c r="M6" s="730"/>
    </row>
    <row r="7" spans="1:19" s="732" customFormat="1" ht="29.25" customHeight="1" x14ac:dyDescent="0.2">
      <c r="A7" s="925"/>
      <c r="B7" s="925"/>
      <c r="C7" s="926"/>
      <c r="D7" s="738" t="s">
        <v>654</v>
      </c>
      <c r="E7" s="738" t="s">
        <v>655</v>
      </c>
      <c r="F7" s="930"/>
      <c r="J7" s="726"/>
      <c r="K7" s="726"/>
      <c r="L7" s="726"/>
      <c r="M7" s="726"/>
    </row>
    <row r="8" spans="1:19" s="726" customFormat="1" ht="7.5" customHeight="1" x14ac:dyDescent="0.2">
      <c r="A8" s="920"/>
      <c r="B8" s="921"/>
      <c r="C8" s="921"/>
      <c r="D8" s="921"/>
      <c r="E8" s="921"/>
      <c r="F8" s="922"/>
      <c r="G8" s="590"/>
      <c r="H8" s="590"/>
      <c r="I8" s="590"/>
      <c r="J8" s="590"/>
    </row>
    <row r="9" spans="1:19" ht="20.100000000000001" customHeight="1" x14ac:dyDescent="0.2">
      <c r="A9" s="739" t="s">
        <v>264</v>
      </c>
      <c r="B9" s="740" t="s">
        <v>439</v>
      </c>
      <c r="C9" s="741">
        <f>SUM(C10:C26)</f>
        <v>0</v>
      </c>
      <c r="D9" s="741">
        <f>SUM(D10:D26)</f>
        <v>0</v>
      </c>
      <c r="E9" s="741">
        <f>SUM(E10:E26)</f>
        <v>0</v>
      </c>
      <c r="F9" s="742">
        <f>E9</f>
        <v>0</v>
      </c>
    </row>
    <row r="10" spans="1:19" ht="20.100000000000001" customHeight="1" x14ac:dyDescent="0.2">
      <c r="A10" s="734" t="s">
        <v>265</v>
      </c>
      <c r="B10" s="591" t="s">
        <v>416</v>
      </c>
      <c r="C10" s="735"/>
      <c r="D10" s="735"/>
      <c r="E10" s="735"/>
      <c r="F10" s="736"/>
    </row>
    <row r="11" spans="1:19" ht="20.100000000000001" customHeight="1" x14ac:dyDescent="0.2">
      <c r="A11" s="734" t="s">
        <v>266</v>
      </c>
      <c r="B11" s="591" t="s">
        <v>417</v>
      </c>
      <c r="C11" s="735"/>
      <c r="D11" s="735"/>
      <c r="E11" s="735"/>
      <c r="F11" s="736"/>
    </row>
    <row r="12" spans="1:19" ht="20.100000000000001" customHeight="1" x14ac:dyDescent="0.2">
      <c r="A12" s="734" t="s">
        <v>418</v>
      </c>
      <c r="B12" s="591" t="s">
        <v>419</v>
      </c>
      <c r="C12" s="735"/>
      <c r="D12" s="735"/>
      <c r="E12" s="735"/>
      <c r="F12" s="736"/>
    </row>
    <row r="13" spans="1:19" ht="20.100000000000001" customHeight="1" x14ac:dyDescent="0.2">
      <c r="A13" s="734" t="s">
        <v>420</v>
      </c>
      <c r="B13" s="591" t="s">
        <v>421</v>
      </c>
      <c r="C13" s="735"/>
      <c r="D13" s="735"/>
      <c r="E13" s="735"/>
      <c r="F13" s="736"/>
    </row>
    <row r="14" spans="1:19" ht="20.100000000000001" customHeight="1" x14ac:dyDescent="0.2">
      <c r="A14" s="734" t="s">
        <v>422</v>
      </c>
      <c r="B14" s="591" t="s">
        <v>423</v>
      </c>
      <c r="C14" s="735"/>
      <c r="D14" s="735"/>
      <c r="E14" s="735"/>
      <c r="F14" s="736"/>
    </row>
    <row r="15" spans="1:19" ht="20.100000000000001" customHeight="1" x14ac:dyDescent="0.2">
      <c r="A15" s="734" t="s">
        <v>424</v>
      </c>
      <c r="B15" s="737" t="s">
        <v>682</v>
      </c>
      <c r="C15" s="735"/>
      <c r="D15" s="735"/>
      <c r="E15" s="735"/>
      <c r="F15" s="736"/>
    </row>
    <row r="16" spans="1:19" ht="20.100000000000001" customHeight="1" x14ac:dyDescent="0.2">
      <c r="A16" s="734" t="s">
        <v>425</v>
      </c>
      <c r="B16" s="591" t="s">
        <v>426</v>
      </c>
      <c r="C16" s="735"/>
      <c r="D16" s="735"/>
      <c r="E16" s="735"/>
      <c r="F16" s="736"/>
    </row>
    <row r="17" spans="1:6" ht="20.100000000000001" customHeight="1" x14ac:dyDescent="0.2">
      <c r="A17" s="734" t="s">
        <v>427</v>
      </c>
      <c r="B17" s="591" t="s">
        <v>683</v>
      </c>
      <c r="C17" s="735"/>
      <c r="D17" s="735"/>
      <c r="E17" s="735"/>
      <c r="F17" s="736"/>
    </row>
    <row r="18" spans="1:6" ht="20.100000000000001" customHeight="1" x14ac:dyDescent="0.2">
      <c r="A18" s="734" t="s">
        <v>428</v>
      </c>
      <c r="B18" s="591" t="s">
        <v>429</v>
      </c>
      <c r="C18" s="735"/>
      <c r="D18" s="735"/>
      <c r="E18" s="735"/>
      <c r="F18" s="736"/>
    </row>
    <row r="19" spans="1:6" ht="20.100000000000001" customHeight="1" x14ac:dyDescent="0.2">
      <c r="A19" s="734" t="s">
        <v>430</v>
      </c>
      <c r="B19" s="591" t="s">
        <v>431</v>
      </c>
      <c r="C19" s="735"/>
      <c r="D19" s="735"/>
      <c r="E19" s="735"/>
      <c r="F19" s="736"/>
    </row>
    <row r="20" spans="1:6" ht="20.100000000000001" customHeight="1" x14ac:dyDescent="0.2">
      <c r="A20" s="734" t="s">
        <v>432</v>
      </c>
      <c r="B20" s="591" t="s">
        <v>433</v>
      </c>
      <c r="C20" s="735"/>
      <c r="D20" s="735"/>
      <c r="E20" s="735"/>
      <c r="F20" s="736"/>
    </row>
    <row r="21" spans="1:6" ht="20.100000000000001" customHeight="1" x14ac:dyDescent="0.2">
      <c r="A21" s="734" t="s">
        <v>434</v>
      </c>
      <c r="B21" s="591" t="s">
        <v>435</v>
      </c>
      <c r="C21" s="735"/>
      <c r="D21" s="735"/>
      <c r="E21" s="735"/>
      <c r="F21" s="736"/>
    </row>
    <row r="22" spans="1:6" ht="20.25" customHeight="1" x14ac:dyDescent="0.2">
      <c r="A22" s="734" t="s">
        <v>436</v>
      </c>
      <c r="B22" s="591" t="s">
        <v>1110</v>
      </c>
      <c r="C22" s="735"/>
      <c r="D22" s="735"/>
      <c r="E22" s="735"/>
      <c r="F22" s="736"/>
    </row>
    <row r="23" spans="1:6" ht="20.100000000000001" customHeight="1" x14ac:dyDescent="0.2">
      <c r="A23" s="734" t="s">
        <v>744</v>
      </c>
      <c r="B23" s="591" t="s">
        <v>759</v>
      </c>
      <c r="C23" s="735"/>
      <c r="D23" s="735"/>
      <c r="E23" s="735"/>
      <c r="F23" s="736"/>
    </row>
    <row r="24" spans="1:6" ht="20.100000000000001" customHeight="1" x14ac:dyDescent="0.2">
      <c r="A24" s="734" t="s">
        <v>760</v>
      </c>
      <c r="B24" s="591" t="s">
        <v>762</v>
      </c>
      <c r="C24" s="735"/>
      <c r="D24" s="735"/>
      <c r="E24" s="735"/>
      <c r="F24" s="736"/>
    </row>
    <row r="25" spans="1:6" ht="20.100000000000001" customHeight="1" x14ac:dyDescent="0.2">
      <c r="A25" s="734" t="s">
        <v>761</v>
      </c>
      <c r="B25" s="591" t="s">
        <v>763</v>
      </c>
      <c r="C25" s="735"/>
      <c r="D25" s="735"/>
      <c r="E25" s="735"/>
      <c r="F25" s="736"/>
    </row>
    <row r="26" spans="1:6" ht="20.100000000000001" customHeight="1" x14ac:dyDescent="0.2">
      <c r="A26" s="734" t="s">
        <v>437</v>
      </c>
      <c r="B26" s="591" t="s">
        <v>438</v>
      </c>
      <c r="C26" s="735"/>
      <c r="D26" s="735"/>
      <c r="E26" s="735"/>
      <c r="F26" s="736"/>
    </row>
    <row r="27" spans="1:6" ht="20.100000000000001" customHeight="1" x14ac:dyDescent="0.2">
      <c r="A27" s="739" t="s">
        <v>451</v>
      </c>
      <c r="B27" s="740" t="s">
        <v>452</v>
      </c>
      <c r="C27" s="741">
        <f>SUM(C28:C33)</f>
        <v>0</v>
      </c>
      <c r="D27" s="741">
        <f>SUM(D28:D33)</f>
        <v>0</v>
      </c>
      <c r="E27" s="741">
        <f>SUM(E28:E33)</f>
        <v>0</v>
      </c>
      <c r="F27" s="742">
        <f>E27</f>
        <v>0</v>
      </c>
    </row>
    <row r="28" spans="1:6" ht="20.100000000000001" customHeight="1" x14ac:dyDescent="0.2">
      <c r="A28" s="734" t="s">
        <v>267</v>
      </c>
      <c r="B28" s="591" t="s">
        <v>440</v>
      </c>
      <c r="C28" s="735"/>
      <c r="D28" s="735"/>
      <c r="E28" s="735"/>
      <c r="F28" s="736"/>
    </row>
    <row r="29" spans="1:6" ht="20.100000000000001" customHeight="1" x14ac:dyDescent="0.2">
      <c r="A29" s="734" t="s">
        <v>441</v>
      </c>
      <c r="B29" s="591" t="s">
        <v>442</v>
      </c>
      <c r="C29" s="735"/>
      <c r="D29" s="735"/>
      <c r="E29" s="735"/>
      <c r="F29" s="736"/>
    </row>
    <row r="30" spans="1:6" ht="20.100000000000001" customHeight="1" x14ac:dyDescent="0.2">
      <c r="A30" s="734" t="s">
        <v>443</v>
      </c>
      <c r="B30" s="591" t="s">
        <v>444</v>
      </c>
      <c r="C30" s="735"/>
      <c r="D30" s="735"/>
      <c r="E30" s="735"/>
      <c r="F30" s="736"/>
    </row>
    <row r="31" spans="1:6" ht="20.100000000000001" customHeight="1" x14ac:dyDescent="0.2">
      <c r="A31" s="734" t="s">
        <v>445</v>
      </c>
      <c r="B31" s="591" t="s">
        <v>446</v>
      </c>
      <c r="C31" s="735"/>
      <c r="D31" s="735"/>
      <c r="E31" s="735"/>
      <c r="F31" s="736"/>
    </row>
    <row r="32" spans="1:6" ht="20.100000000000001" customHeight="1" x14ac:dyDescent="0.2">
      <c r="A32" s="734" t="s">
        <v>447</v>
      </c>
      <c r="B32" s="591" t="s">
        <v>448</v>
      </c>
      <c r="C32" s="735"/>
      <c r="D32" s="735"/>
      <c r="E32" s="735"/>
      <c r="F32" s="736"/>
    </row>
    <row r="33" spans="1:6" ht="20.100000000000001" customHeight="1" x14ac:dyDescent="0.2">
      <c r="A33" s="734" t="s">
        <v>449</v>
      </c>
      <c r="B33" s="591" t="s">
        <v>450</v>
      </c>
      <c r="C33" s="735"/>
      <c r="D33" s="735"/>
      <c r="E33" s="735"/>
      <c r="F33" s="736"/>
    </row>
    <row r="34" spans="1:6" ht="6" customHeight="1" x14ac:dyDescent="0.2">
      <c r="A34" s="931"/>
      <c r="B34" s="932"/>
      <c r="C34" s="932"/>
      <c r="D34" s="932"/>
      <c r="E34" s="932"/>
      <c r="F34" s="933"/>
    </row>
    <row r="35" spans="1:6" ht="20.100000000000001" customHeight="1" x14ac:dyDescent="0.2">
      <c r="A35" s="739" t="s">
        <v>1223</v>
      </c>
      <c r="B35" s="740" t="s">
        <v>1225</v>
      </c>
      <c r="C35" s="741"/>
      <c r="D35" s="741"/>
      <c r="E35" s="741"/>
      <c r="F35" s="742"/>
    </row>
    <row r="36" spans="1:6" ht="6" customHeight="1" x14ac:dyDescent="0.2">
      <c r="A36" s="931"/>
      <c r="B36" s="932"/>
      <c r="C36" s="932"/>
      <c r="D36" s="932"/>
      <c r="E36" s="932"/>
      <c r="F36" s="933"/>
    </row>
    <row r="37" spans="1:6" s="785" customFormat="1" ht="20.100000000000001" customHeight="1" x14ac:dyDescent="0.2">
      <c r="A37" s="739" t="s">
        <v>453</v>
      </c>
      <c r="B37" s="740" t="s">
        <v>454</v>
      </c>
      <c r="C37" s="741"/>
      <c r="D37" s="741"/>
      <c r="E37" s="741"/>
      <c r="F37" s="741"/>
    </row>
    <row r="38" spans="1:6" s="785" customFormat="1" ht="9" customHeight="1" x14ac:dyDescent="0.2">
      <c r="A38" s="931"/>
      <c r="B38" s="932"/>
      <c r="C38" s="932"/>
      <c r="D38" s="932"/>
      <c r="E38" s="932"/>
      <c r="F38" s="932"/>
    </row>
    <row r="39" spans="1:6" s="785" customFormat="1" ht="20.100000000000001" customHeight="1" x14ac:dyDescent="0.2">
      <c r="A39" s="739" t="s">
        <v>1273</v>
      </c>
      <c r="B39" s="740" t="s">
        <v>510</v>
      </c>
      <c r="C39" s="741"/>
      <c r="D39" s="741"/>
      <c r="E39" s="741"/>
      <c r="F39" s="741"/>
    </row>
    <row r="40" spans="1:6" s="785" customFormat="1" ht="8.1" customHeight="1" x14ac:dyDescent="0.2">
      <c r="A40" s="931"/>
      <c r="B40" s="932"/>
      <c r="C40" s="932"/>
      <c r="D40" s="932"/>
      <c r="E40" s="932"/>
      <c r="F40" s="932"/>
    </row>
    <row r="41" spans="1:6" ht="24.75" customHeight="1" x14ac:dyDescent="0.2">
      <c r="A41" s="739" t="s">
        <v>464</v>
      </c>
      <c r="B41" s="740" t="s">
        <v>688</v>
      </c>
      <c r="C41" s="741">
        <f>SUM(C42:C47)</f>
        <v>0</v>
      </c>
      <c r="D41" s="741">
        <f>SUM(D42:D47)</f>
        <v>0</v>
      </c>
      <c r="E41" s="741">
        <f>SUM(E42:E47)</f>
        <v>0</v>
      </c>
      <c r="F41" s="742">
        <f>E41</f>
        <v>0</v>
      </c>
    </row>
    <row r="42" spans="1:6" ht="20.100000000000001" customHeight="1" x14ac:dyDescent="0.2">
      <c r="A42" s="734" t="s">
        <v>269</v>
      </c>
      <c r="B42" s="591" t="s">
        <v>455</v>
      </c>
      <c r="C42" s="735"/>
      <c r="D42" s="735"/>
      <c r="E42" s="735"/>
      <c r="F42" s="736"/>
    </row>
    <row r="43" spans="1:6" ht="20.100000000000001" customHeight="1" x14ac:dyDescent="0.2">
      <c r="A43" s="734" t="s">
        <v>456</v>
      </c>
      <c r="B43" s="591" t="s">
        <v>457</v>
      </c>
      <c r="C43" s="735"/>
      <c r="D43" s="735"/>
      <c r="E43" s="735"/>
      <c r="F43" s="736"/>
    </row>
    <row r="44" spans="1:6" ht="20.100000000000001" customHeight="1" x14ac:dyDescent="0.2">
      <c r="A44" s="734" t="s">
        <v>458</v>
      </c>
      <c r="B44" s="591" t="s">
        <v>459</v>
      </c>
      <c r="C44" s="735"/>
      <c r="D44" s="735"/>
      <c r="E44" s="735"/>
      <c r="F44" s="736"/>
    </row>
    <row r="45" spans="1:6" ht="24" x14ac:dyDescent="0.2">
      <c r="A45" s="734" t="s">
        <v>460</v>
      </c>
      <c r="B45" s="591" t="s">
        <v>684</v>
      </c>
      <c r="C45" s="735"/>
      <c r="D45" s="735"/>
      <c r="E45" s="735"/>
      <c r="F45" s="736"/>
    </row>
    <row r="46" spans="1:6" ht="24" x14ac:dyDescent="0.2">
      <c r="A46" s="734" t="s">
        <v>461</v>
      </c>
      <c r="B46" s="591" t="s">
        <v>685</v>
      </c>
      <c r="C46" s="735"/>
      <c r="D46" s="735"/>
      <c r="E46" s="735"/>
      <c r="F46" s="736"/>
    </row>
    <row r="47" spans="1:6" ht="20.100000000000001" customHeight="1" x14ac:dyDescent="0.2">
      <c r="A47" s="734" t="s">
        <v>462</v>
      </c>
      <c r="B47" s="591" t="s">
        <v>463</v>
      </c>
      <c r="C47" s="735"/>
      <c r="D47" s="735"/>
      <c r="E47" s="735"/>
      <c r="F47" s="736"/>
    </row>
    <row r="48" spans="1:6" ht="24.75" customHeight="1" x14ac:dyDescent="0.2">
      <c r="A48" s="739" t="s">
        <v>464</v>
      </c>
      <c r="B48" s="740" t="s">
        <v>686</v>
      </c>
      <c r="C48" s="741">
        <f>SUM(C49:C53)</f>
        <v>0</v>
      </c>
      <c r="D48" s="741">
        <f>SUM(D49:D53)</f>
        <v>0</v>
      </c>
      <c r="E48" s="741">
        <f>SUM(E49:E53)</f>
        <v>0</v>
      </c>
      <c r="F48" s="742">
        <f>E48</f>
        <v>0</v>
      </c>
    </row>
    <row r="49" spans="1:6" ht="20.100000000000001" customHeight="1" x14ac:dyDescent="0.2">
      <c r="A49" s="734" t="s">
        <v>465</v>
      </c>
      <c r="B49" s="591" t="s">
        <v>466</v>
      </c>
      <c r="C49" s="735"/>
      <c r="D49" s="735"/>
      <c r="E49" s="735"/>
      <c r="F49" s="736"/>
    </row>
    <row r="50" spans="1:6" ht="20.100000000000001" customHeight="1" x14ac:dyDescent="0.2">
      <c r="A50" s="734" t="s">
        <v>467</v>
      </c>
      <c r="B50" s="591" t="s">
        <v>468</v>
      </c>
      <c r="C50" s="735"/>
      <c r="D50" s="735"/>
      <c r="E50" s="735"/>
      <c r="F50" s="736"/>
    </row>
    <row r="51" spans="1:6" ht="24" x14ac:dyDescent="0.2">
      <c r="A51" s="734" t="s">
        <v>469</v>
      </c>
      <c r="B51" s="591" t="s">
        <v>470</v>
      </c>
      <c r="C51" s="735"/>
      <c r="D51" s="735"/>
      <c r="E51" s="735"/>
      <c r="F51" s="736"/>
    </row>
    <row r="52" spans="1:6" ht="24" x14ac:dyDescent="0.2">
      <c r="A52" s="734" t="s">
        <v>471</v>
      </c>
      <c r="B52" s="591" t="s">
        <v>472</v>
      </c>
      <c r="C52" s="735"/>
      <c r="D52" s="735"/>
      <c r="E52" s="735"/>
      <c r="F52" s="736"/>
    </row>
    <row r="53" spans="1:6" ht="20.100000000000001" customHeight="1" x14ac:dyDescent="0.2">
      <c r="A53" s="734" t="s">
        <v>473</v>
      </c>
      <c r="B53" s="591" t="s">
        <v>474</v>
      </c>
      <c r="C53" s="735"/>
      <c r="D53" s="735"/>
      <c r="E53" s="735"/>
      <c r="F53" s="736"/>
    </row>
    <row r="54" spans="1:6" ht="24.75" customHeight="1" x14ac:dyDescent="0.2">
      <c r="A54" s="739" t="s">
        <v>268</v>
      </c>
      <c r="B54" s="740" t="s">
        <v>483</v>
      </c>
      <c r="C54" s="741">
        <f>SUM(C55:C58)</f>
        <v>0</v>
      </c>
      <c r="D54" s="741">
        <f>SUM(D55:D58)</f>
        <v>0</v>
      </c>
      <c r="E54" s="741">
        <f>SUM(E55:E58)</f>
        <v>0</v>
      </c>
      <c r="F54" s="742">
        <f>E54</f>
        <v>0</v>
      </c>
    </row>
    <row r="55" spans="1:6" ht="24" x14ac:dyDescent="0.2">
      <c r="A55" s="734" t="s">
        <v>475</v>
      </c>
      <c r="B55" s="591" t="s">
        <v>476</v>
      </c>
      <c r="C55" s="735"/>
      <c r="D55" s="735"/>
      <c r="E55" s="735"/>
      <c r="F55" s="736"/>
    </row>
    <row r="56" spans="1:6" ht="24" x14ac:dyDescent="0.2">
      <c r="A56" s="734" t="s">
        <v>477</v>
      </c>
      <c r="B56" s="591" t="s">
        <v>478</v>
      </c>
      <c r="C56" s="735"/>
      <c r="D56" s="735"/>
      <c r="E56" s="735"/>
      <c r="F56" s="736"/>
    </row>
    <row r="57" spans="1:6" ht="24" x14ac:dyDescent="0.2">
      <c r="A57" s="734" t="s">
        <v>479</v>
      </c>
      <c r="B57" s="591" t="s">
        <v>480</v>
      </c>
      <c r="C57" s="735"/>
      <c r="D57" s="735"/>
      <c r="E57" s="735"/>
      <c r="F57" s="736"/>
    </row>
    <row r="58" spans="1:6" ht="24" x14ac:dyDescent="0.2">
      <c r="A58" s="734" t="s">
        <v>481</v>
      </c>
      <c r="B58" s="591" t="s">
        <v>482</v>
      </c>
      <c r="C58" s="735"/>
      <c r="D58" s="735"/>
      <c r="E58" s="735"/>
      <c r="F58" s="736"/>
    </row>
    <row r="59" spans="1:6" ht="24.75" customHeight="1" x14ac:dyDescent="0.2">
      <c r="A59" s="739" t="s">
        <v>500</v>
      </c>
      <c r="B59" s="740" t="s">
        <v>687</v>
      </c>
      <c r="C59" s="741">
        <f>SUM(C60:C67)</f>
        <v>0</v>
      </c>
      <c r="D59" s="741">
        <f>SUM(D60:D67)</f>
        <v>0</v>
      </c>
      <c r="E59" s="741">
        <f>SUM(E60:E67)</f>
        <v>0</v>
      </c>
      <c r="F59" s="742">
        <f>E59</f>
        <v>0</v>
      </c>
    </row>
    <row r="60" spans="1:6" ht="20.100000000000001" customHeight="1" x14ac:dyDescent="0.2">
      <c r="A60" s="734" t="s">
        <v>484</v>
      </c>
      <c r="B60" s="591" t="s">
        <v>485</v>
      </c>
      <c r="C60" s="735"/>
      <c r="D60" s="735"/>
      <c r="E60" s="735"/>
      <c r="F60" s="736"/>
    </row>
    <row r="61" spans="1:6" ht="24" x14ac:dyDescent="0.2">
      <c r="A61" s="734" t="s">
        <v>486</v>
      </c>
      <c r="B61" s="591" t="s">
        <v>487</v>
      </c>
      <c r="C61" s="735"/>
      <c r="D61" s="735"/>
      <c r="E61" s="735"/>
      <c r="F61" s="736"/>
    </row>
    <row r="62" spans="1:6" ht="24" x14ac:dyDescent="0.2">
      <c r="A62" s="734" t="s">
        <v>488</v>
      </c>
      <c r="B62" s="591" t="s">
        <v>489</v>
      </c>
      <c r="C62" s="735"/>
      <c r="D62" s="735"/>
      <c r="E62" s="735"/>
      <c r="F62" s="736"/>
    </row>
    <row r="63" spans="1:6" ht="20.100000000000001" customHeight="1" x14ac:dyDescent="0.2">
      <c r="A63" s="734" t="s">
        <v>490</v>
      </c>
      <c r="B63" s="591" t="s">
        <v>491</v>
      </c>
      <c r="C63" s="735"/>
      <c r="D63" s="735"/>
      <c r="E63" s="735"/>
      <c r="F63" s="736"/>
    </row>
    <row r="64" spans="1:6" ht="20.100000000000001" customHeight="1" x14ac:dyDescent="0.2">
      <c r="A64" s="734" t="s">
        <v>492</v>
      </c>
      <c r="B64" s="591" t="s">
        <v>493</v>
      </c>
      <c r="C64" s="735"/>
      <c r="D64" s="735"/>
      <c r="E64" s="735"/>
      <c r="F64" s="736"/>
    </row>
    <row r="65" spans="1:7" ht="20.100000000000001" customHeight="1" x14ac:dyDescent="0.2">
      <c r="A65" s="734" t="s">
        <v>494</v>
      </c>
      <c r="B65" s="591" t="s">
        <v>495</v>
      </c>
      <c r="C65" s="735"/>
      <c r="D65" s="735"/>
      <c r="E65" s="735"/>
      <c r="F65" s="736"/>
    </row>
    <row r="66" spans="1:7" ht="20.100000000000001" customHeight="1" x14ac:dyDescent="0.2">
      <c r="A66" s="734" t="s">
        <v>496</v>
      </c>
      <c r="B66" s="591" t="s">
        <v>497</v>
      </c>
      <c r="C66" s="735"/>
      <c r="D66" s="735"/>
      <c r="E66" s="735"/>
      <c r="F66" s="736"/>
    </row>
    <row r="67" spans="1:7" ht="20.100000000000001" customHeight="1" x14ac:dyDescent="0.2">
      <c r="A67" s="734" t="s">
        <v>498</v>
      </c>
      <c r="B67" s="591" t="s">
        <v>499</v>
      </c>
      <c r="C67" s="735"/>
      <c r="D67" s="735"/>
      <c r="E67" s="735"/>
      <c r="F67" s="736"/>
    </row>
    <row r="68" spans="1:7" ht="24.75" customHeight="1" x14ac:dyDescent="0.2">
      <c r="A68" s="739" t="s">
        <v>513</v>
      </c>
      <c r="B68" s="740" t="s">
        <v>514</v>
      </c>
      <c r="C68" s="741">
        <f>SUM(C69:C74)</f>
        <v>0</v>
      </c>
      <c r="D68" s="741">
        <f>SUM(D69:D74)</f>
        <v>0</v>
      </c>
      <c r="E68" s="741">
        <f>SUM(E69:E74)</f>
        <v>0</v>
      </c>
      <c r="F68" s="742">
        <f>E68</f>
        <v>0</v>
      </c>
    </row>
    <row r="69" spans="1:7" ht="20.100000000000001" customHeight="1" x14ac:dyDescent="0.2">
      <c r="A69" s="734" t="s">
        <v>270</v>
      </c>
      <c r="B69" s="591" t="s">
        <v>501</v>
      </c>
      <c r="C69" s="735"/>
      <c r="D69" s="735"/>
      <c r="E69" s="735"/>
      <c r="F69" s="736"/>
    </row>
    <row r="70" spans="1:7" ht="20.100000000000001" customHeight="1" x14ac:dyDescent="0.2">
      <c r="A70" s="734" t="s">
        <v>502</v>
      </c>
      <c r="B70" s="591" t="s">
        <v>503</v>
      </c>
      <c r="C70" s="735"/>
      <c r="D70" s="735"/>
      <c r="E70" s="735"/>
      <c r="F70" s="736"/>
    </row>
    <row r="71" spans="1:7" ht="20.100000000000001" customHeight="1" x14ac:dyDescent="0.2">
      <c r="A71" s="734" t="s">
        <v>504</v>
      </c>
      <c r="B71" s="591" t="s">
        <v>505</v>
      </c>
      <c r="C71" s="735"/>
      <c r="D71" s="735"/>
      <c r="E71" s="735"/>
      <c r="F71" s="736"/>
    </row>
    <row r="72" spans="1:7" ht="20.100000000000001" customHeight="1" x14ac:dyDescent="0.2">
      <c r="A72" s="734" t="s">
        <v>506</v>
      </c>
      <c r="B72" s="591" t="s">
        <v>507</v>
      </c>
      <c r="C72" s="735"/>
      <c r="D72" s="735"/>
      <c r="E72" s="735"/>
      <c r="F72" s="736"/>
    </row>
    <row r="73" spans="1:7" ht="20.100000000000001" customHeight="1" x14ac:dyDescent="0.2">
      <c r="A73" s="734" t="s">
        <v>508</v>
      </c>
      <c r="B73" s="591" t="s">
        <v>509</v>
      </c>
      <c r="C73" s="735"/>
      <c r="D73" s="735"/>
      <c r="E73" s="735"/>
      <c r="F73" s="736"/>
    </row>
    <row r="74" spans="1:7" ht="20.100000000000001" customHeight="1" x14ac:dyDescent="0.2">
      <c r="A74" s="734" t="s">
        <v>511</v>
      </c>
      <c r="B74" s="591" t="s">
        <v>512</v>
      </c>
      <c r="C74" s="735"/>
      <c r="D74" s="735"/>
      <c r="E74" s="735"/>
      <c r="F74" s="736"/>
    </row>
    <row r="75" spans="1:7" ht="30" customHeight="1" x14ac:dyDescent="0.2">
      <c r="A75" s="934" t="s">
        <v>691</v>
      </c>
      <c r="B75" s="935"/>
      <c r="C75" s="743">
        <f>SUM(C68,C59,C54,C48,C41,C37,C39,C27,C9)</f>
        <v>0</v>
      </c>
      <c r="D75" s="743">
        <f t="shared" ref="D75:F75" si="0">SUM(D68,D59,D54,D48,D41,D37,D39,D27,D9)</f>
        <v>0</v>
      </c>
      <c r="E75" s="743">
        <f t="shared" si="0"/>
        <v>0</v>
      </c>
      <c r="F75" s="743">
        <f t="shared" si="0"/>
        <v>0</v>
      </c>
    </row>
    <row r="76" spans="1:7" ht="20.100000000000001" customHeight="1" x14ac:dyDescent="0.2"/>
    <row r="77" spans="1:7" ht="21" customHeight="1" x14ac:dyDescent="0.2"/>
    <row r="78" spans="1:7" ht="21.75" customHeight="1" x14ac:dyDescent="0.2"/>
    <row r="79" spans="1:7" ht="20.100000000000001" customHeight="1" x14ac:dyDescent="0.2"/>
    <row r="80" spans="1:7" ht="20.100000000000001" customHeight="1" x14ac:dyDescent="0.2">
      <c r="D80" s="918" t="s">
        <v>746</v>
      </c>
      <c r="E80" s="918"/>
      <c r="F80" s="918"/>
      <c r="G80" s="592"/>
    </row>
  </sheetData>
  <mergeCells count="14">
    <mergeCell ref="D80:F80"/>
    <mergeCell ref="A4:F4"/>
    <mergeCell ref="A8:F8"/>
    <mergeCell ref="A2:F2"/>
    <mergeCell ref="A6:A7"/>
    <mergeCell ref="B6:B7"/>
    <mergeCell ref="C6:C7"/>
    <mergeCell ref="D6:E6"/>
    <mergeCell ref="F6:F7"/>
    <mergeCell ref="A36:F36"/>
    <mergeCell ref="A38:F38"/>
    <mergeCell ref="A75:B75"/>
    <mergeCell ref="A34:F34"/>
    <mergeCell ref="A40:F40"/>
  </mergeCells>
  <printOptions horizontalCentered="1"/>
  <pageMargins left="0.6" right="0.25" top="0.25" bottom="0.25" header="0.25" footer="0.15"/>
  <pageSetup paperSize="9" scale="92" orientation="portrait" r:id="rId1"/>
  <rowBreaks count="1" manualBreakCount="1">
    <brk id="48" max="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1</xdr:col>
                    <xdr:colOff>2676525</xdr:colOff>
                    <xdr:row>4</xdr:row>
                    <xdr:rowOff>85725</xdr:rowOff>
                  </from>
                  <to>
                    <xdr:col>1</xdr:col>
                    <xdr:colOff>2676525</xdr:colOff>
                    <xdr:row>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FF648"/>
  </sheetPr>
  <dimension ref="A1:Q79"/>
  <sheetViews>
    <sheetView view="pageBreakPreview" zoomScale="110" zoomScaleNormal="100" zoomScaleSheetLayoutView="110" workbookViewId="0">
      <selection activeCell="M2" sqref="M2"/>
    </sheetView>
  </sheetViews>
  <sheetFormatPr defaultColWidth="9.140625" defaultRowHeight="12" x14ac:dyDescent="0.2"/>
  <cols>
    <col min="1" max="1" width="9.28515625" style="733" customWidth="1"/>
    <col min="2" max="2" width="42" style="733" customWidth="1"/>
    <col min="3" max="5" width="11.7109375" style="733" customWidth="1"/>
    <col min="6" max="6" width="6.42578125" style="733" customWidth="1"/>
    <col min="7" max="8" width="6.85546875" style="733" customWidth="1"/>
    <col min="9" max="9" width="13.7109375" style="733" bestFit="1" customWidth="1"/>
    <col min="10" max="10" width="6.85546875" style="733" customWidth="1"/>
    <col min="11" max="16384" width="9.140625" style="733"/>
  </cols>
  <sheetData>
    <row r="1" spans="1:17" s="585" customFormat="1" ht="20.25" customHeight="1" x14ac:dyDescent="0.2">
      <c r="C1" s="586"/>
      <c r="E1" s="723" t="s">
        <v>1286</v>
      </c>
      <c r="F1" s="587"/>
      <c r="G1" s="587"/>
      <c r="H1" s="587"/>
      <c r="I1" s="587"/>
      <c r="J1" s="587"/>
      <c r="K1" s="587"/>
      <c r="L1" s="587"/>
      <c r="M1" s="587"/>
      <c r="N1" s="587"/>
      <c r="O1" s="587"/>
      <c r="P1" s="587"/>
      <c r="Q1" s="587"/>
    </row>
    <row r="2" spans="1:17" s="585" customFormat="1" ht="38.1" customHeight="1" x14ac:dyDescent="0.25">
      <c r="A2" s="923" t="s">
        <v>1292</v>
      </c>
      <c r="B2" s="923"/>
      <c r="C2" s="923"/>
      <c r="D2" s="923"/>
      <c r="E2" s="923"/>
      <c r="F2" s="587"/>
      <c r="G2" s="587"/>
      <c r="H2" s="587"/>
      <c r="I2" s="587"/>
      <c r="J2" s="587"/>
      <c r="K2" s="587"/>
      <c r="L2" s="587"/>
      <c r="M2" s="587"/>
      <c r="N2" s="587"/>
      <c r="O2" s="587"/>
      <c r="P2" s="587"/>
      <c r="Q2" s="587"/>
    </row>
    <row r="3" spans="1:17" s="585" customFormat="1" ht="11.25" customHeight="1" x14ac:dyDescent="0.2">
      <c r="A3" s="724"/>
      <c r="B3" s="725"/>
      <c r="C3" s="725"/>
      <c r="D3" s="725"/>
      <c r="E3" s="725"/>
      <c r="F3" s="587"/>
      <c r="G3" s="587"/>
      <c r="H3" s="587"/>
      <c r="I3" s="587"/>
      <c r="J3" s="587"/>
      <c r="K3" s="587"/>
      <c r="L3" s="587"/>
      <c r="M3" s="587"/>
      <c r="N3" s="587"/>
      <c r="O3" s="587"/>
      <c r="P3" s="587"/>
      <c r="Q3" s="587"/>
    </row>
    <row r="4" spans="1:17" s="585" customFormat="1" ht="16.5" customHeight="1" x14ac:dyDescent="0.2">
      <c r="A4" s="203" t="s">
        <v>703</v>
      </c>
      <c r="B4" s="203"/>
      <c r="C4" s="203"/>
      <c r="D4" s="203"/>
      <c r="E4" s="800"/>
      <c r="F4" s="587"/>
      <c r="G4" s="587"/>
      <c r="H4" s="587"/>
      <c r="I4" s="587"/>
      <c r="J4" s="587"/>
      <c r="K4" s="587"/>
      <c r="L4" s="587"/>
      <c r="M4" s="587"/>
      <c r="N4" s="587"/>
      <c r="O4" s="587"/>
      <c r="P4" s="587"/>
      <c r="Q4" s="587"/>
    </row>
    <row r="5" spans="1:17" s="726" customFormat="1" ht="18" customHeight="1" x14ac:dyDescent="0.2">
      <c r="B5" s="727"/>
      <c r="C5" s="728"/>
      <c r="E5" s="729" t="s">
        <v>764</v>
      </c>
      <c r="F5" s="588"/>
      <c r="G5" s="588"/>
      <c r="H5" s="588"/>
    </row>
    <row r="6" spans="1:17" s="731" customFormat="1" ht="21" customHeight="1" x14ac:dyDescent="0.25">
      <c r="A6" s="794" t="s">
        <v>137</v>
      </c>
      <c r="B6" s="794" t="s">
        <v>138</v>
      </c>
      <c r="C6" s="738" t="s">
        <v>1062</v>
      </c>
      <c r="D6" s="782" t="s">
        <v>1085</v>
      </c>
      <c r="E6" s="782" t="s">
        <v>1172</v>
      </c>
      <c r="F6" s="589"/>
      <c r="G6" s="589"/>
      <c r="H6" s="590"/>
      <c r="I6" s="730"/>
      <c r="J6" s="730"/>
      <c r="K6" s="730"/>
    </row>
    <row r="7" spans="1:17" s="726" customFormat="1" ht="7.5" customHeight="1" x14ac:dyDescent="0.2">
      <c r="A7" s="920"/>
      <c r="B7" s="921"/>
      <c r="C7" s="921"/>
      <c r="D7" s="921"/>
      <c r="E7" s="590"/>
      <c r="F7" s="590"/>
      <c r="G7" s="590"/>
      <c r="H7" s="590"/>
    </row>
    <row r="8" spans="1:17" ht="20.100000000000001" customHeight="1" x14ac:dyDescent="0.2">
      <c r="A8" s="739" t="s">
        <v>264</v>
      </c>
      <c r="B8" s="740" t="s">
        <v>439</v>
      </c>
      <c r="C8" s="741">
        <f>SUM(C9:C25)</f>
        <v>0</v>
      </c>
      <c r="D8" s="741">
        <f>SUM(D9:D25)</f>
        <v>0</v>
      </c>
      <c r="E8" s="741"/>
    </row>
    <row r="9" spans="1:17" ht="20.100000000000001" customHeight="1" x14ac:dyDescent="0.2">
      <c r="A9" s="734" t="s">
        <v>265</v>
      </c>
      <c r="B9" s="591" t="s">
        <v>416</v>
      </c>
      <c r="C9" s="735"/>
      <c r="D9" s="735"/>
      <c r="E9" s="735"/>
    </row>
    <row r="10" spans="1:17" ht="20.100000000000001" customHeight="1" x14ac:dyDescent="0.2">
      <c r="A10" s="734" t="s">
        <v>266</v>
      </c>
      <c r="B10" s="591" t="s">
        <v>417</v>
      </c>
      <c r="C10" s="735"/>
      <c r="D10" s="735"/>
      <c r="E10" s="735"/>
    </row>
    <row r="11" spans="1:17" ht="20.100000000000001" customHeight="1" x14ac:dyDescent="0.2">
      <c r="A11" s="734" t="s">
        <v>418</v>
      </c>
      <c r="B11" s="591" t="s">
        <v>419</v>
      </c>
      <c r="C11" s="735"/>
      <c r="D11" s="735"/>
      <c r="E11" s="735"/>
    </row>
    <row r="12" spans="1:17" ht="20.100000000000001" customHeight="1" x14ac:dyDescent="0.2">
      <c r="A12" s="734" t="s">
        <v>420</v>
      </c>
      <c r="B12" s="591" t="s">
        <v>421</v>
      </c>
      <c r="C12" s="735"/>
      <c r="D12" s="735"/>
      <c r="E12" s="735"/>
    </row>
    <row r="13" spans="1:17" ht="20.100000000000001" customHeight="1" x14ac:dyDescent="0.2">
      <c r="A13" s="734" t="s">
        <v>422</v>
      </c>
      <c r="B13" s="591" t="s">
        <v>423</v>
      </c>
      <c r="C13" s="735"/>
      <c r="D13" s="735"/>
      <c r="E13" s="735"/>
    </row>
    <row r="14" spans="1:17" ht="20.100000000000001" customHeight="1" x14ac:dyDescent="0.2">
      <c r="A14" s="734" t="s">
        <v>424</v>
      </c>
      <c r="B14" s="737" t="s">
        <v>682</v>
      </c>
      <c r="C14" s="735"/>
      <c r="D14" s="735"/>
      <c r="E14" s="735"/>
    </row>
    <row r="15" spans="1:17" ht="20.100000000000001" customHeight="1" x14ac:dyDescent="0.2">
      <c r="A15" s="734" t="s">
        <v>425</v>
      </c>
      <c r="B15" s="591" t="s">
        <v>426</v>
      </c>
      <c r="C15" s="735"/>
      <c r="D15" s="735"/>
      <c r="E15" s="735"/>
    </row>
    <row r="16" spans="1:17" ht="20.100000000000001" customHeight="1" x14ac:dyDescent="0.2">
      <c r="A16" s="734" t="s">
        <v>427</v>
      </c>
      <c r="B16" s="591" t="s">
        <v>683</v>
      </c>
      <c r="C16" s="735"/>
      <c r="D16" s="735"/>
      <c r="E16" s="735"/>
    </row>
    <row r="17" spans="1:5" ht="20.100000000000001" customHeight="1" x14ac:dyDescent="0.2">
      <c r="A17" s="734" t="s">
        <v>428</v>
      </c>
      <c r="B17" s="591" t="s">
        <v>429</v>
      </c>
      <c r="C17" s="735"/>
      <c r="D17" s="735"/>
      <c r="E17" s="735"/>
    </row>
    <row r="18" spans="1:5" ht="20.100000000000001" customHeight="1" x14ac:dyDescent="0.2">
      <c r="A18" s="734" t="s">
        <v>430</v>
      </c>
      <c r="B18" s="591" t="s">
        <v>431</v>
      </c>
      <c r="C18" s="735"/>
      <c r="D18" s="735"/>
      <c r="E18" s="735"/>
    </row>
    <row r="19" spans="1:5" ht="20.100000000000001" customHeight="1" x14ac:dyDescent="0.2">
      <c r="A19" s="734" t="s">
        <v>432</v>
      </c>
      <c r="B19" s="591" t="s">
        <v>433</v>
      </c>
      <c r="C19" s="735"/>
      <c r="D19" s="735"/>
      <c r="E19" s="735"/>
    </row>
    <row r="20" spans="1:5" ht="20.100000000000001" customHeight="1" x14ac:dyDescent="0.2">
      <c r="A20" s="734" t="s">
        <v>434</v>
      </c>
      <c r="B20" s="591" t="s">
        <v>435</v>
      </c>
      <c r="C20" s="735"/>
      <c r="D20" s="735"/>
      <c r="E20" s="735"/>
    </row>
    <row r="21" spans="1:5" ht="20.25" customHeight="1" x14ac:dyDescent="0.2">
      <c r="A21" s="734" t="s">
        <v>436</v>
      </c>
      <c r="B21" s="591" t="s">
        <v>1110</v>
      </c>
      <c r="C21" s="735"/>
      <c r="D21" s="735"/>
      <c r="E21" s="735"/>
    </row>
    <row r="22" spans="1:5" ht="20.100000000000001" customHeight="1" x14ac:dyDescent="0.2">
      <c r="A22" s="734" t="s">
        <v>744</v>
      </c>
      <c r="B22" s="591" t="s">
        <v>759</v>
      </c>
      <c r="C22" s="735"/>
      <c r="D22" s="735"/>
      <c r="E22" s="735"/>
    </row>
    <row r="23" spans="1:5" ht="20.100000000000001" customHeight="1" x14ac:dyDescent="0.2">
      <c r="A23" s="734" t="s">
        <v>760</v>
      </c>
      <c r="B23" s="591" t="s">
        <v>762</v>
      </c>
      <c r="C23" s="735"/>
      <c r="D23" s="735"/>
      <c r="E23" s="735"/>
    </row>
    <row r="24" spans="1:5" ht="20.100000000000001" customHeight="1" x14ac:dyDescent="0.2">
      <c r="A24" s="734" t="s">
        <v>761</v>
      </c>
      <c r="B24" s="591" t="s">
        <v>763</v>
      </c>
      <c r="C24" s="735"/>
      <c r="D24" s="735"/>
      <c r="E24" s="735"/>
    </row>
    <row r="25" spans="1:5" ht="20.100000000000001" customHeight="1" x14ac:dyDescent="0.2">
      <c r="A25" s="734" t="s">
        <v>437</v>
      </c>
      <c r="B25" s="591" t="s">
        <v>438</v>
      </c>
      <c r="C25" s="735"/>
      <c r="D25" s="735"/>
      <c r="E25" s="735"/>
    </row>
    <row r="26" spans="1:5" ht="20.100000000000001" customHeight="1" x14ac:dyDescent="0.2">
      <c r="A26" s="739" t="s">
        <v>451</v>
      </c>
      <c r="B26" s="740" t="s">
        <v>452</v>
      </c>
      <c r="C26" s="741">
        <f>SUM(C27:C32)</f>
        <v>0</v>
      </c>
      <c r="D26" s="741">
        <f>SUM(D27:D32)</f>
        <v>0</v>
      </c>
      <c r="E26" s="741"/>
    </row>
    <row r="27" spans="1:5" ht="20.100000000000001" customHeight="1" x14ac:dyDescent="0.2">
      <c r="A27" s="734" t="s">
        <v>267</v>
      </c>
      <c r="B27" s="591" t="s">
        <v>440</v>
      </c>
      <c r="C27" s="735"/>
      <c r="D27" s="735"/>
      <c r="E27" s="735"/>
    </row>
    <row r="28" spans="1:5" ht="20.100000000000001" customHeight="1" x14ac:dyDescent="0.2">
      <c r="A28" s="734" t="s">
        <v>441</v>
      </c>
      <c r="B28" s="591" t="s">
        <v>442</v>
      </c>
      <c r="C28" s="735"/>
      <c r="D28" s="735"/>
      <c r="E28" s="735"/>
    </row>
    <row r="29" spans="1:5" ht="20.100000000000001" customHeight="1" x14ac:dyDescent="0.2">
      <c r="A29" s="734" t="s">
        <v>443</v>
      </c>
      <c r="B29" s="591" t="s">
        <v>444</v>
      </c>
      <c r="C29" s="735"/>
      <c r="D29" s="735"/>
      <c r="E29" s="735"/>
    </row>
    <row r="30" spans="1:5" ht="20.100000000000001" customHeight="1" x14ac:dyDescent="0.2">
      <c r="A30" s="734" t="s">
        <v>445</v>
      </c>
      <c r="B30" s="591" t="s">
        <v>446</v>
      </c>
      <c r="C30" s="735"/>
      <c r="D30" s="735"/>
      <c r="E30" s="735"/>
    </row>
    <row r="31" spans="1:5" ht="20.100000000000001" customHeight="1" x14ac:dyDescent="0.2">
      <c r="A31" s="734" t="s">
        <v>447</v>
      </c>
      <c r="B31" s="591" t="s">
        <v>448</v>
      </c>
      <c r="C31" s="735"/>
      <c r="D31" s="735"/>
      <c r="E31" s="735"/>
    </row>
    <row r="32" spans="1:5" ht="20.100000000000001" customHeight="1" x14ac:dyDescent="0.2">
      <c r="A32" s="734" t="s">
        <v>449</v>
      </c>
      <c r="B32" s="591" t="s">
        <v>450</v>
      </c>
      <c r="C32" s="735"/>
      <c r="D32" s="735"/>
      <c r="E32" s="735"/>
    </row>
    <row r="33" spans="1:5" ht="6" customHeight="1" x14ac:dyDescent="0.2">
      <c r="A33" s="931"/>
      <c r="B33" s="932"/>
      <c r="C33" s="932"/>
      <c r="D33" s="932"/>
    </row>
    <row r="34" spans="1:5" ht="20.100000000000001" customHeight="1" x14ac:dyDescent="0.2">
      <c r="A34" s="739" t="s">
        <v>1223</v>
      </c>
      <c r="B34" s="740" t="s">
        <v>1225</v>
      </c>
      <c r="C34" s="741"/>
      <c r="D34" s="741"/>
      <c r="E34" s="741"/>
    </row>
    <row r="35" spans="1:5" ht="6" customHeight="1" x14ac:dyDescent="0.2">
      <c r="A35" s="931"/>
      <c r="B35" s="932"/>
      <c r="C35" s="932"/>
      <c r="D35" s="932"/>
    </row>
    <row r="36" spans="1:5" s="785" customFormat="1" ht="20.100000000000001" customHeight="1" x14ac:dyDescent="0.2">
      <c r="A36" s="739" t="s">
        <v>453</v>
      </c>
      <c r="B36" s="740" t="s">
        <v>454</v>
      </c>
      <c r="C36" s="741"/>
      <c r="D36" s="741"/>
      <c r="E36" s="741"/>
    </row>
    <row r="37" spans="1:5" s="785" customFormat="1" ht="9" customHeight="1" x14ac:dyDescent="0.2">
      <c r="A37" s="931"/>
      <c r="B37" s="932"/>
      <c r="C37" s="932"/>
      <c r="D37" s="932"/>
    </row>
    <row r="38" spans="1:5" s="785" customFormat="1" ht="20.100000000000001" customHeight="1" x14ac:dyDescent="0.2">
      <c r="A38" s="739" t="s">
        <v>1273</v>
      </c>
      <c r="B38" s="740" t="s">
        <v>510</v>
      </c>
      <c r="C38" s="741"/>
      <c r="D38" s="741"/>
      <c r="E38" s="741"/>
    </row>
    <row r="39" spans="1:5" s="785" customFormat="1" ht="8.1" customHeight="1" x14ac:dyDescent="0.2">
      <c r="A39" s="931"/>
      <c r="B39" s="932"/>
      <c r="C39" s="932"/>
      <c r="D39" s="932"/>
    </row>
    <row r="40" spans="1:5" ht="24.75" customHeight="1" x14ac:dyDescent="0.2">
      <c r="A40" s="739" t="s">
        <v>464</v>
      </c>
      <c r="B40" s="740" t="s">
        <v>688</v>
      </c>
      <c r="C40" s="741">
        <f>SUM(C41:C46)</f>
        <v>0</v>
      </c>
      <c r="D40" s="741">
        <f>SUM(D41:D46)</f>
        <v>0</v>
      </c>
      <c r="E40" s="741"/>
    </row>
    <row r="41" spans="1:5" ht="20.100000000000001" customHeight="1" x14ac:dyDescent="0.2">
      <c r="A41" s="734" t="s">
        <v>269</v>
      </c>
      <c r="B41" s="591" t="s">
        <v>455</v>
      </c>
      <c r="C41" s="735"/>
      <c r="D41" s="735"/>
      <c r="E41" s="735"/>
    </row>
    <row r="42" spans="1:5" ht="20.100000000000001" customHeight="1" x14ac:dyDescent="0.2">
      <c r="A42" s="734" t="s">
        <v>456</v>
      </c>
      <c r="B42" s="591" t="s">
        <v>457</v>
      </c>
      <c r="C42" s="735"/>
      <c r="D42" s="735"/>
      <c r="E42" s="735"/>
    </row>
    <row r="43" spans="1:5" ht="20.100000000000001" customHeight="1" x14ac:dyDescent="0.2">
      <c r="A43" s="734" t="s">
        <v>458</v>
      </c>
      <c r="B43" s="591" t="s">
        <v>459</v>
      </c>
      <c r="C43" s="735"/>
      <c r="D43" s="735"/>
      <c r="E43" s="735"/>
    </row>
    <row r="44" spans="1:5" ht="24" x14ac:dyDescent="0.2">
      <c r="A44" s="734" t="s">
        <v>460</v>
      </c>
      <c r="B44" s="591" t="s">
        <v>684</v>
      </c>
      <c r="C44" s="735"/>
      <c r="D44" s="735"/>
      <c r="E44" s="735"/>
    </row>
    <row r="45" spans="1:5" ht="24" x14ac:dyDescent="0.2">
      <c r="A45" s="734" t="s">
        <v>461</v>
      </c>
      <c r="B45" s="591" t="s">
        <v>685</v>
      </c>
      <c r="C45" s="735"/>
      <c r="D45" s="735"/>
      <c r="E45" s="735"/>
    </row>
    <row r="46" spans="1:5" ht="20.100000000000001" customHeight="1" x14ac:dyDescent="0.2">
      <c r="A46" s="734" t="s">
        <v>462</v>
      </c>
      <c r="B46" s="591" t="s">
        <v>463</v>
      </c>
      <c r="C46" s="735"/>
      <c r="D46" s="735"/>
      <c r="E46" s="735"/>
    </row>
    <row r="47" spans="1:5" ht="24.75" customHeight="1" x14ac:dyDescent="0.2">
      <c r="A47" s="739" t="s">
        <v>464</v>
      </c>
      <c r="B47" s="740" t="s">
        <v>686</v>
      </c>
      <c r="C47" s="741">
        <f>SUM(C48:C52)</f>
        <v>0</v>
      </c>
      <c r="D47" s="741">
        <f>SUM(D48:D52)</f>
        <v>0</v>
      </c>
      <c r="E47" s="741"/>
    </row>
    <row r="48" spans="1:5" ht="20.100000000000001" customHeight="1" x14ac:dyDescent="0.2">
      <c r="A48" s="734" t="s">
        <v>465</v>
      </c>
      <c r="B48" s="591" t="s">
        <v>466</v>
      </c>
      <c r="C48" s="735"/>
      <c r="D48" s="735"/>
      <c r="E48" s="735"/>
    </row>
    <row r="49" spans="1:5" ht="20.100000000000001" customHeight="1" x14ac:dyDescent="0.2">
      <c r="A49" s="734" t="s">
        <v>467</v>
      </c>
      <c r="B49" s="591" t="s">
        <v>468</v>
      </c>
      <c r="C49" s="735"/>
      <c r="D49" s="735"/>
      <c r="E49" s="735"/>
    </row>
    <row r="50" spans="1:5" ht="24" x14ac:dyDescent="0.2">
      <c r="A50" s="734" t="s">
        <v>469</v>
      </c>
      <c r="B50" s="591" t="s">
        <v>470</v>
      </c>
      <c r="C50" s="735"/>
      <c r="D50" s="735"/>
      <c r="E50" s="735"/>
    </row>
    <row r="51" spans="1:5" ht="24" x14ac:dyDescent="0.2">
      <c r="A51" s="734" t="s">
        <v>471</v>
      </c>
      <c r="B51" s="591" t="s">
        <v>472</v>
      </c>
      <c r="C51" s="735"/>
      <c r="D51" s="735"/>
      <c r="E51" s="735"/>
    </row>
    <row r="52" spans="1:5" ht="20.100000000000001" customHeight="1" x14ac:dyDescent="0.2">
      <c r="A52" s="734" t="s">
        <v>473</v>
      </c>
      <c r="B52" s="591" t="s">
        <v>474</v>
      </c>
      <c r="C52" s="735"/>
      <c r="D52" s="735"/>
      <c r="E52" s="735"/>
    </row>
    <row r="53" spans="1:5" ht="24.75" customHeight="1" x14ac:dyDescent="0.2">
      <c r="A53" s="739" t="s">
        <v>268</v>
      </c>
      <c r="B53" s="740" t="s">
        <v>483</v>
      </c>
      <c r="C53" s="741">
        <f>SUM(C54:C57)</f>
        <v>0</v>
      </c>
      <c r="D53" s="741">
        <f>SUM(D54:D57)</f>
        <v>0</v>
      </c>
      <c r="E53" s="741"/>
    </row>
    <row r="54" spans="1:5" ht="24" x14ac:dyDescent="0.2">
      <c r="A54" s="734" t="s">
        <v>475</v>
      </c>
      <c r="B54" s="591" t="s">
        <v>476</v>
      </c>
      <c r="C54" s="735"/>
      <c r="D54" s="735"/>
      <c r="E54" s="735"/>
    </row>
    <row r="55" spans="1:5" ht="24" x14ac:dyDescent="0.2">
      <c r="A55" s="734" t="s">
        <v>477</v>
      </c>
      <c r="B55" s="591" t="s">
        <v>478</v>
      </c>
      <c r="C55" s="735"/>
      <c r="D55" s="735"/>
      <c r="E55" s="735"/>
    </row>
    <row r="56" spans="1:5" ht="24" x14ac:dyDescent="0.2">
      <c r="A56" s="734" t="s">
        <v>479</v>
      </c>
      <c r="B56" s="591" t="s">
        <v>480</v>
      </c>
      <c r="C56" s="735"/>
      <c r="D56" s="735"/>
      <c r="E56" s="735"/>
    </row>
    <row r="57" spans="1:5" ht="24" x14ac:dyDescent="0.2">
      <c r="A57" s="734" t="s">
        <v>481</v>
      </c>
      <c r="B57" s="591" t="s">
        <v>482</v>
      </c>
      <c r="C57" s="735"/>
      <c r="D57" s="735"/>
      <c r="E57" s="735"/>
    </row>
    <row r="58" spans="1:5" ht="24.75" customHeight="1" x14ac:dyDescent="0.2">
      <c r="A58" s="739" t="s">
        <v>500</v>
      </c>
      <c r="B58" s="740" t="s">
        <v>687</v>
      </c>
      <c r="C58" s="741">
        <f>SUM(C59:C66)</f>
        <v>0</v>
      </c>
      <c r="D58" s="741">
        <f>SUM(D59:D66)</f>
        <v>0</v>
      </c>
      <c r="E58" s="741"/>
    </row>
    <row r="59" spans="1:5" ht="20.100000000000001" customHeight="1" x14ac:dyDescent="0.2">
      <c r="A59" s="734" t="s">
        <v>484</v>
      </c>
      <c r="B59" s="591" t="s">
        <v>485</v>
      </c>
      <c r="C59" s="735"/>
      <c r="D59" s="735"/>
      <c r="E59" s="735"/>
    </row>
    <row r="60" spans="1:5" ht="24" x14ac:dyDescent="0.2">
      <c r="A60" s="734" t="s">
        <v>486</v>
      </c>
      <c r="B60" s="591" t="s">
        <v>487</v>
      </c>
      <c r="C60" s="735"/>
      <c r="D60" s="735"/>
      <c r="E60" s="735"/>
    </row>
    <row r="61" spans="1:5" ht="24" x14ac:dyDescent="0.2">
      <c r="A61" s="734" t="s">
        <v>488</v>
      </c>
      <c r="B61" s="591" t="s">
        <v>489</v>
      </c>
      <c r="C61" s="735"/>
      <c r="D61" s="735"/>
      <c r="E61" s="735"/>
    </row>
    <row r="62" spans="1:5" ht="20.100000000000001" customHeight="1" x14ac:dyDescent="0.2">
      <c r="A62" s="734" t="s">
        <v>490</v>
      </c>
      <c r="B62" s="591" t="s">
        <v>491</v>
      </c>
      <c r="C62" s="735"/>
      <c r="D62" s="735"/>
      <c r="E62" s="735"/>
    </row>
    <row r="63" spans="1:5" ht="20.100000000000001" customHeight="1" x14ac:dyDescent="0.2">
      <c r="A63" s="734" t="s">
        <v>492</v>
      </c>
      <c r="B63" s="591" t="s">
        <v>493</v>
      </c>
      <c r="C63" s="735"/>
      <c r="D63" s="735"/>
      <c r="E63" s="735"/>
    </row>
    <row r="64" spans="1:5" ht="20.100000000000001" customHeight="1" x14ac:dyDescent="0.2">
      <c r="A64" s="734" t="s">
        <v>494</v>
      </c>
      <c r="B64" s="591" t="s">
        <v>495</v>
      </c>
      <c r="C64" s="735"/>
      <c r="D64" s="735"/>
      <c r="E64" s="735"/>
    </row>
    <row r="65" spans="1:5" ht="20.100000000000001" customHeight="1" x14ac:dyDescent="0.2">
      <c r="A65" s="734" t="s">
        <v>496</v>
      </c>
      <c r="B65" s="591" t="s">
        <v>497</v>
      </c>
      <c r="C65" s="735"/>
      <c r="D65" s="735"/>
      <c r="E65" s="735"/>
    </row>
    <row r="66" spans="1:5" ht="20.100000000000001" customHeight="1" x14ac:dyDescent="0.2">
      <c r="A66" s="734" t="s">
        <v>498</v>
      </c>
      <c r="B66" s="591" t="s">
        <v>499</v>
      </c>
      <c r="C66" s="735"/>
      <c r="D66" s="735"/>
      <c r="E66" s="735"/>
    </row>
    <row r="67" spans="1:5" ht="24.75" customHeight="1" x14ac:dyDescent="0.2">
      <c r="A67" s="739" t="s">
        <v>513</v>
      </c>
      <c r="B67" s="740" t="s">
        <v>514</v>
      </c>
      <c r="C67" s="741">
        <f>SUM(C68:C73)</f>
        <v>0</v>
      </c>
      <c r="D67" s="741">
        <f>SUM(D68:D73)</f>
        <v>0</v>
      </c>
      <c r="E67" s="741"/>
    </row>
    <row r="68" spans="1:5" ht="20.100000000000001" customHeight="1" x14ac:dyDescent="0.2">
      <c r="A68" s="734" t="s">
        <v>270</v>
      </c>
      <c r="B68" s="591" t="s">
        <v>501</v>
      </c>
      <c r="C68" s="735"/>
      <c r="D68" s="735"/>
      <c r="E68" s="735"/>
    </row>
    <row r="69" spans="1:5" ht="20.100000000000001" customHeight="1" x14ac:dyDescent="0.2">
      <c r="A69" s="734" t="s">
        <v>502</v>
      </c>
      <c r="B69" s="591" t="s">
        <v>503</v>
      </c>
      <c r="C69" s="735"/>
      <c r="D69" s="735"/>
      <c r="E69" s="735"/>
    </row>
    <row r="70" spans="1:5" ht="20.100000000000001" customHeight="1" x14ac:dyDescent="0.2">
      <c r="A70" s="734" t="s">
        <v>504</v>
      </c>
      <c r="B70" s="591" t="s">
        <v>505</v>
      </c>
      <c r="C70" s="735"/>
      <c r="D70" s="735"/>
      <c r="E70" s="735"/>
    </row>
    <row r="71" spans="1:5" ht="20.100000000000001" customHeight="1" x14ac:dyDescent="0.2">
      <c r="A71" s="734" t="s">
        <v>506</v>
      </c>
      <c r="B71" s="591" t="s">
        <v>507</v>
      </c>
      <c r="C71" s="735"/>
      <c r="D71" s="735"/>
      <c r="E71" s="735"/>
    </row>
    <row r="72" spans="1:5" ht="20.100000000000001" customHeight="1" x14ac:dyDescent="0.2">
      <c r="A72" s="734" t="s">
        <v>508</v>
      </c>
      <c r="B72" s="591" t="s">
        <v>509</v>
      </c>
      <c r="C72" s="735"/>
      <c r="D72" s="735"/>
      <c r="E72" s="735"/>
    </row>
    <row r="73" spans="1:5" ht="20.100000000000001" customHeight="1" x14ac:dyDescent="0.2">
      <c r="A73" s="734" t="s">
        <v>511</v>
      </c>
      <c r="B73" s="591" t="s">
        <v>512</v>
      </c>
      <c r="C73" s="735"/>
      <c r="D73" s="735"/>
      <c r="E73" s="735"/>
    </row>
    <row r="74" spans="1:5" ht="30" customHeight="1" x14ac:dyDescent="0.2">
      <c r="A74" s="934" t="s">
        <v>691</v>
      </c>
      <c r="B74" s="935"/>
      <c r="C74" s="743">
        <f>SUM(C67,C58,C53,C47,C40,C36,C38,C26,C8)</f>
        <v>0</v>
      </c>
      <c r="D74" s="743">
        <f t="shared" ref="D74" si="0">SUM(D67,D58,D53,D47,D40,D36,D38,D26,D8)</f>
        <v>0</v>
      </c>
      <c r="E74" s="743"/>
    </row>
    <row r="75" spans="1:5" ht="20.100000000000001" customHeight="1" x14ac:dyDescent="0.2"/>
    <row r="76" spans="1:5" ht="21" customHeight="1" x14ac:dyDescent="0.2"/>
    <row r="77" spans="1:5" ht="21.75" customHeight="1" x14ac:dyDescent="0.2"/>
    <row r="78" spans="1:5" ht="20.100000000000001" customHeight="1" x14ac:dyDescent="0.2"/>
    <row r="79" spans="1:5" ht="20.100000000000001" customHeight="1" x14ac:dyDescent="0.2">
      <c r="D79" s="781"/>
      <c r="E79" s="781"/>
    </row>
  </sheetData>
  <mergeCells count="7">
    <mergeCell ref="A39:D39"/>
    <mergeCell ref="A74:B74"/>
    <mergeCell ref="A2:E2"/>
    <mergeCell ref="A7:D7"/>
    <mergeCell ref="A33:D33"/>
    <mergeCell ref="A35:D35"/>
    <mergeCell ref="A37:D37"/>
  </mergeCells>
  <phoneticPr fontId="117" type="noConversion"/>
  <printOptions horizontalCentered="1"/>
  <pageMargins left="0.6" right="0.25" top="0.25" bottom="0.25" header="0.25" footer="0.15"/>
  <pageSetup paperSize="9" scale="92" orientation="portrait" r:id="rId1"/>
  <rowBreaks count="1" manualBreakCount="1">
    <brk id="47" max="4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5233" r:id="rId4" name="Drop Down 1">
              <controlPr defaultSize="0" autoLine="0" autoPict="0">
                <anchor moveWithCells="1">
                  <from>
                    <xdr:col>1</xdr:col>
                    <xdr:colOff>2676525</xdr:colOff>
                    <xdr:row>4</xdr:row>
                    <xdr:rowOff>85725</xdr:rowOff>
                  </from>
                  <to>
                    <xdr:col>1</xdr:col>
                    <xdr:colOff>2676525</xdr:colOff>
                    <xdr:row>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FF648"/>
  </sheetPr>
  <dimension ref="A1:S78"/>
  <sheetViews>
    <sheetView showGridLines="0" view="pageBreakPreview" zoomScaleNormal="100" zoomScaleSheetLayoutView="100" workbookViewId="0">
      <selection activeCell="A8" sqref="A8:B8"/>
    </sheetView>
  </sheetViews>
  <sheetFormatPr defaultColWidth="9.140625" defaultRowHeight="14.25" x14ac:dyDescent="0.2"/>
  <cols>
    <col min="1" max="1" width="9.85546875" style="745" customWidth="1"/>
    <col min="2" max="2" width="36.85546875" style="745" customWidth="1"/>
    <col min="3" max="6" width="15.7109375" style="745" customWidth="1"/>
    <col min="7" max="7" width="6.85546875" style="745" customWidth="1"/>
    <col min="8" max="8" width="6.42578125" style="745" customWidth="1"/>
    <col min="9" max="10" width="6.85546875" style="745" customWidth="1"/>
    <col min="11" max="11" width="13.7109375" style="745" customWidth="1"/>
    <col min="12" max="12" width="6.85546875" style="745" customWidth="1"/>
    <col min="13" max="16384" width="9.140625" style="745"/>
  </cols>
  <sheetData>
    <row r="1" spans="1:19" ht="15.75" x14ac:dyDescent="0.25">
      <c r="A1" s="1"/>
      <c r="B1" s="1"/>
      <c r="C1" s="1"/>
      <c r="D1" s="1"/>
      <c r="E1" s="1"/>
      <c r="F1" s="744" t="s">
        <v>708</v>
      </c>
    </row>
    <row r="2" spans="1:19" ht="42.95" customHeight="1" x14ac:dyDescent="0.35">
      <c r="A2" s="940" t="s">
        <v>1313</v>
      </c>
      <c r="B2" s="941"/>
      <c r="C2" s="941"/>
      <c r="D2" s="941"/>
      <c r="E2" s="941"/>
      <c r="F2" s="941"/>
    </row>
    <row r="3" spans="1:19" ht="20.25" x14ac:dyDescent="0.3">
      <c r="A3" s="746"/>
      <c r="B3" s="746"/>
      <c r="C3" s="746"/>
      <c r="D3" s="746"/>
      <c r="E3" s="746"/>
      <c r="F3" s="746"/>
    </row>
    <row r="4" spans="1:19" s="583" customFormat="1" ht="16.5" customHeight="1" x14ac:dyDescent="0.25">
      <c r="A4" s="870" t="s">
        <v>703</v>
      </c>
      <c r="B4" s="870"/>
      <c r="C4" s="870"/>
      <c r="D4" s="870"/>
      <c r="E4" s="870"/>
      <c r="F4" s="870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</row>
    <row r="5" spans="1:19" s="750" customFormat="1" ht="14.25" customHeight="1" x14ac:dyDescent="0.25">
      <c r="A5" s="747"/>
      <c r="B5" s="747"/>
      <c r="C5" s="747"/>
      <c r="D5" s="747"/>
      <c r="E5" s="747"/>
      <c r="F5" s="748" t="s">
        <v>516</v>
      </c>
      <c r="G5" s="2"/>
      <c r="H5" s="2"/>
      <c r="I5" s="2"/>
      <c r="J5" s="3"/>
      <c r="K5" s="749"/>
      <c r="L5" s="749"/>
      <c r="M5" s="749"/>
    </row>
    <row r="6" spans="1:19" s="750" customFormat="1" ht="21" customHeight="1" x14ac:dyDescent="0.25">
      <c r="A6" s="946" t="s">
        <v>0</v>
      </c>
      <c r="B6" s="946" t="s">
        <v>690</v>
      </c>
      <c r="C6" s="947" t="s">
        <v>1262</v>
      </c>
      <c r="D6" s="948" t="s">
        <v>1246</v>
      </c>
      <c r="E6" s="949"/>
      <c r="F6" s="950" t="s">
        <v>1232</v>
      </c>
      <c r="G6" s="2"/>
      <c r="H6" s="2"/>
      <c r="I6" s="2"/>
      <c r="J6" s="3"/>
      <c r="K6" s="749"/>
      <c r="L6" s="749"/>
      <c r="M6" s="749"/>
    </row>
    <row r="7" spans="1:19" ht="31.5" customHeight="1" x14ac:dyDescent="0.2">
      <c r="A7" s="946"/>
      <c r="B7" s="946"/>
      <c r="C7" s="947"/>
      <c r="D7" s="757" t="s">
        <v>654</v>
      </c>
      <c r="E7" s="757" t="s">
        <v>655</v>
      </c>
      <c r="F7" s="951"/>
      <c r="J7" s="751"/>
      <c r="K7" s="751"/>
      <c r="L7" s="751"/>
      <c r="M7" s="751"/>
    </row>
    <row r="8" spans="1:19" ht="16.5" customHeight="1" x14ac:dyDescent="0.25">
      <c r="A8" s="942" t="s">
        <v>657</v>
      </c>
      <c r="B8" s="943"/>
      <c r="C8" s="758">
        <f>SUM(C9:C16)</f>
        <v>0</v>
      </c>
      <c r="D8" s="758">
        <f>SUM(D9:D16)</f>
        <v>0</v>
      </c>
      <c r="E8" s="758">
        <f>SUM(E9:E16)</f>
        <v>0</v>
      </c>
      <c r="F8" s="759">
        <f>SUM(F9:F16)</f>
        <v>0</v>
      </c>
    </row>
    <row r="9" spans="1:19" ht="16.5" customHeight="1" x14ac:dyDescent="0.2">
      <c r="A9" s="752" t="s">
        <v>1</v>
      </c>
      <c r="B9" s="753" t="s">
        <v>2</v>
      </c>
      <c r="C9" s="754"/>
      <c r="D9" s="754"/>
      <c r="E9" s="754"/>
      <c r="F9" s="755"/>
    </row>
    <row r="10" spans="1:19" ht="16.5" customHeight="1" x14ac:dyDescent="0.2">
      <c r="A10" s="752" t="s">
        <v>3</v>
      </c>
      <c r="B10" s="753" t="s">
        <v>4</v>
      </c>
      <c r="C10" s="754"/>
      <c r="D10" s="754"/>
      <c r="E10" s="754"/>
      <c r="F10" s="755"/>
    </row>
    <row r="11" spans="1:19" ht="16.5" customHeight="1" x14ac:dyDescent="0.2">
      <c r="A11" s="752" t="s">
        <v>5</v>
      </c>
      <c r="B11" s="753" t="s">
        <v>6</v>
      </c>
      <c r="C11" s="754"/>
      <c r="D11" s="754"/>
      <c r="E11" s="754"/>
      <c r="F11" s="755"/>
    </row>
    <row r="12" spans="1:19" ht="16.5" customHeight="1" x14ac:dyDescent="0.2">
      <c r="A12" s="752" t="s">
        <v>7</v>
      </c>
      <c r="B12" s="753" t="s">
        <v>8</v>
      </c>
      <c r="C12" s="754"/>
      <c r="D12" s="754"/>
      <c r="E12" s="754"/>
      <c r="F12" s="755"/>
    </row>
    <row r="13" spans="1:19" ht="16.5" customHeight="1" x14ac:dyDescent="0.2">
      <c r="A13" s="752" t="s">
        <v>9</v>
      </c>
      <c r="B13" s="753" t="s">
        <v>10</v>
      </c>
      <c r="C13" s="754"/>
      <c r="D13" s="754"/>
      <c r="E13" s="754"/>
      <c r="F13" s="755"/>
    </row>
    <row r="14" spans="1:19" ht="16.5" customHeight="1" x14ac:dyDescent="0.2">
      <c r="A14" s="752" t="s">
        <v>11</v>
      </c>
      <c r="B14" s="753" t="s">
        <v>12</v>
      </c>
      <c r="C14" s="754"/>
      <c r="D14" s="754"/>
      <c r="E14" s="754"/>
      <c r="F14" s="755"/>
    </row>
    <row r="15" spans="1:19" ht="16.5" customHeight="1" x14ac:dyDescent="0.2">
      <c r="A15" s="752" t="s">
        <v>13</v>
      </c>
      <c r="B15" s="753" t="s">
        <v>14</v>
      </c>
      <c r="C15" s="754"/>
      <c r="D15" s="754"/>
      <c r="E15" s="754"/>
      <c r="F15" s="755"/>
    </row>
    <row r="16" spans="1:19" ht="16.5" customHeight="1" x14ac:dyDescent="0.2">
      <c r="A16" s="752" t="s">
        <v>15</v>
      </c>
      <c r="B16" s="753" t="s">
        <v>16</v>
      </c>
      <c r="C16" s="754"/>
      <c r="D16" s="754"/>
      <c r="E16" s="754"/>
      <c r="F16" s="755"/>
    </row>
    <row r="17" spans="1:6" ht="16.5" customHeight="1" x14ac:dyDescent="0.25">
      <c r="A17" s="942" t="s">
        <v>659</v>
      </c>
      <c r="B17" s="943"/>
      <c r="C17" s="758">
        <f>SUM(C18:C23)</f>
        <v>0</v>
      </c>
      <c r="D17" s="758">
        <f>SUM(D18:D23)</f>
        <v>0</v>
      </c>
      <c r="E17" s="758">
        <f>SUM(E18:E23)</f>
        <v>0</v>
      </c>
      <c r="F17" s="759">
        <f>SUM(F18:F23)</f>
        <v>0</v>
      </c>
    </row>
    <row r="18" spans="1:6" ht="16.5" customHeight="1" x14ac:dyDescent="0.2">
      <c r="A18" s="752" t="s">
        <v>17</v>
      </c>
      <c r="B18" s="753" t="s">
        <v>2</v>
      </c>
      <c r="C18" s="756"/>
      <c r="D18" s="756"/>
      <c r="E18" s="756"/>
      <c r="F18" s="755"/>
    </row>
    <row r="19" spans="1:6" ht="16.5" customHeight="1" x14ac:dyDescent="0.2">
      <c r="A19" s="752" t="s">
        <v>18</v>
      </c>
      <c r="B19" s="753" t="s">
        <v>4</v>
      </c>
      <c r="C19" s="756"/>
      <c r="D19" s="756"/>
      <c r="E19" s="756"/>
      <c r="F19" s="755"/>
    </row>
    <row r="20" spans="1:6" ht="16.5" customHeight="1" x14ac:dyDescent="0.2">
      <c r="A20" s="752" t="s">
        <v>19</v>
      </c>
      <c r="B20" s="753" t="s">
        <v>6</v>
      </c>
      <c r="C20" s="756"/>
      <c r="D20" s="756"/>
      <c r="E20" s="756"/>
      <c r="F20" s="755"/>
    </row>
    <row r="21" spans="1:6" ht="16.5" customHeight="1" x14ac:dyDescent="0.2">
      <c r="A21" s="752" t="s">
        <v>20</v>
      </c>
      <c r="B21" s="753" t="s">
        <v>10</v>
      </c>
      <c r="C21" s="756"/>
      <c r="D21" s="756"/>
      <c r="E21" s="756"/>
      <c r="F21" s="755"/>
    </row>
    <row r="22" spans="1:6" ht="16.5" customHeight="1" x14ac:dyDescent="0.2">
      <c r="A22" s="752" t="s">
        <v>21</v>
      </c>
      <c r="B22" s="753" t="s">
        <v>12</v>
      </c>
      <c r="C22" s="756"/>
      <c r="D22" s="756"/>
      <c r="E22" s="756"/>
      <c r="F22" s="755"/>
    </row>
    <row r="23" spans="1:6" ht="16.5" customHeight="1" x14ac:dyDescent="0.2">
      <c r="A23" s="752" t="s">
        <v>22</v>
      </c>
      <c r="B23" s="753" t="s">
        <v>16</v>
      </c>
      <c r="C23" s="756"/>
      <c r="D23" s="756"/>
      <c r="E23" s="756"/>
      <c r="F23" s="755"/>
    </row>
    <row r="24" spans="1:6" ht="16.5" customHeight="1" x14ac:dyDescent="0.25">
      <c r="A24" s="942" t="s">
        <v>23</v>
      </c>
      <c r="B24" s="943"/>
      <c r="C24" s="758">
        <f>C17+C8</f>
        <v>0</v>
      </c>
      <c r="D24" s="758">
        <f>D17+D8</f>
        <v>0</v>
      </c>
      <c r="E24" s="758">
        <f>E17+E8</f>
        <v>0</v>
      </c>
      <c r="F24" s="759">
        <f>F17+F8</f>
        <v>0</v>
      </c>
    </row>
    <row r="25" spans="1:6" ht="6" customHeight="1" x14ac:dyDescent="0.2">
      <c r="A25" s="937"/>
      <c r="B25" s="938"/>
      <c r="C25" s="938"/>
      <c r="D25" s="938"/>
      <c r="E25" s="938"/>
      <c r="F25" s="939"/>
    </row>
    <row r="26" spans="1:6" ht="16.5" customHeight="1" x14ac:dyDescent="0.25">
      <c r="A26" s="942" t="s">
        <v>658</v>
      </c>
      <c r="B26" s="943"/>
      <c r="C26" s="758">
        <f>SUM(C27:C41)</f>
        <v>0</v>
      </c>
      <c r="D26" s="758">
        <f>SUM(D27:D41)</f>
        <v>0</v>
      </c>
      <c r="E26" s="758">
        <f>SUM(E27:E41)</f>
        <v>0</v>
      </c>
      <c r="F26" s="759">
        <f>SUM(F27:F41)</f>
        <v>0</v>
      </c>
    </row>
    <row r="27" spans="1:6" ht="16.5" customHeight="1" x14ac:dyDescent="0.2">
      <c r="A27" s="752" t="s">
        <v>24</v>
      </c>
      <c r="B27" s="753" t="s">
        <v>25</v>
      </c>
      <c r="C27" s="754"/>
      <c r="D27" s="754"/>
      <c r="E27" s="754"/>
      <c r="F27" s="755"/>
    </row>
    <row r="28" spans="1:6" ht="16.5" customHeight="1" x14ac:dyDescent="0.2">
      <c r="A28" s="752" t="s">
        <v>26</v>
      </c>
      <c r="B28" s="753" t="s">
        <v>27</v>
      </c>
      <c r="C28" s="754"/>
      <c r="D28" s="754"/>
      <c r="E28" s="754"/>
      <c r="F28" s="755"/>
    </row>
    <row r="29" spans="1:6" ht="16.5" customHeight="1" x14ac:dyDescent="0.2">
      <c r="A29" s="752" t="s">
        <v>28</v>
      </c>
      <c r="B29" s="753" t="s">
        <v>29</v>
      </c>
      <c r="C29" s="754"/>
      <c r="D29" s="754"/>
      <c r="E29" s="754"/>
      <c r="F29" s="755"/>
    </row>
    <row r="30" spans="1:6" ht="16.5" customHeight="1" x14ac:dyDescent="0.2">
      <c r="A30" s="752" t="s">
        <v>30</v>
      </c>
      <c r="B30" s="753" t="s">
        <v>31</v>
      </c>
      <c r="C30" s="754"/>
      <c r="D30" s="754"/>
      <c r="E30" s="754"/>
      <c r="F30" s="755"/>
    </row>
    <row r="31" spans="1:6" ht="16.5" customHeight="1" x14ac:dyDescent="0.2">
      <c r="A31" s="752" t="s">
        <v>32</v>
      </c>
      <c r="B31" s="753" t="s">
        <v>33</v>
      </c>
      <c r="C31" s="754"/>
      <c r="D31" s="754"/>
      <c r="E31" s="754"/>
      <c r="F31" s="755"/>
    </row>
    <row r="32" spans="1:6" ht="16.5" customHeight="1" x14ac:dyDescent="0.2">
      <c r="A32" s="752" t="s">
        <v>34</v>
      </c>
      <c r="B32" s="753" t="s">
        <v>35</v>
      </c>
      <c r="C32" s="754"/>
      <c r="D32" s="754"/>
      <c r="E32" s="754"/>
      <c r="F32" s="755"/>
    </row>
    <row r="33" spans="1:6" ht="16.5" customHeight="1" x14ac:dyDescent="0.2">
      <c r="A33" s="752" t="s">
        <v>660</v>
      </c>
      <c r="B33" s="753" t="s">
        <v>866</v>
      </c>
      <c r="C33" s="754"/>
      <c r="D33" s="754"/>
      <c r="E33" s="754"/>
      <c r="F33" s="755"/>
    </row>
    <row r="34" spans="1:6" ht="16.5" customHeight="1" x14ac:dyDescent="0.2">
      <c r="A34" s="752" t="s">
        <v>816</v>
      </c>
      <c r="B34" s="753" t="s">
        <v>790</v>
      </c>
      <c r="C34" s="754"/>
      <c r="D34" s="754"/>
      <c r="E34" s="754"/>
      <c r="F34" s="755"/>
    </row>
    <row r="35" spans="1:6" ht="16.5" customHeight="1" x14ac:dyDescent="0.2">
      <c r="A35" s="752" t="s">
        <v>817</v>
      </c>
      <c r="B35" s="753" t="s">
        <v>1117</v>
      </c>
      <c r="C35" s="754"/>
      <c r="D35" s="754"/>
      <c r="E35" s="754"/>
      <c r="F35" s="755"/>
    </row>
    <row r="36" spans="1:6" ht="16.5" customHeight="1" x14ac:dyDescent="0.2">
      <c r="A36" s="752" t="s">
        <v>870</v>
      </c>
      <c r="B36" s="753" t="s">
        <v>1119</v>
      </c>
      <c r="C36" s="754"/>
      <c r="D36" s="754"/>
      <c r="E36" s="754"/>
      <c r="F36" s="755"/>
    </row>
    <row r="37" spans="1:6" ht="16.5" customHeight="1" x14ac:dyDescent="0.2">
      <c r="A37" s="752" t="s">
        <v>894</v>
      </c>
      <c r="B37" s="753" t="s">
        <v>1118</v>
      </c>
      <c r="C37" s="754"/>
      <c r="D37" s="754"/>
      <c r="E37" s="754"/>
      <c r="F37" s="755"/>
    </row>
    <row r="38" spans="1:6" ht="16.5" customHeight="1" x14ac:dyDescent="0.2">
      <c r="A38" s="752" t="s">
        <v>1173</v>
      </c>
      <c r="B38" s="753" t="s">
        <v>1174</v>
      </c>
      <c r="C38" s="754"/>
      <c r="D38" s="754"/>
      <c r="E38" s="754"/>
      <c r="F38" s="755"/>
    </row>
    <row r="39" spans="1:6" ht="16.5" customHeight="1" x14ac:dyDescent="0.2">
      <c r="A39" s="752" t="s">
        <v>1173</v>
      </c>
      <c r="B39" s="753" t="s">
        <v>1175</v>
      </c>
      <c r="C39" s="754"/>
      <c r="D39" s="754"/>
      <c r="E39" s="754"/>
      <c r="F39" s="755"/>
    </row>
    <row r="40" spans="1:6" ht="16.5" customHeight="1" x14ac:dyDescent="0.2">
      <c r="A40" s="752" t="s">
        <v>36</v>
      </c>
      <c r="B40" s="753" t="s">
        <v>37</v>
      </c>
      <c r="C40" s="754"/>
      <c r="D40" s="754"/>
      <c r="E40" s="754"/>
      <c r="F40" s="755"/>
    </row>
    <row r="41" spans="1:6" ht="16.5" customHeight="1" x14ac:dyDescent="0.2">
      <c r="A41" s="752" t="s">
        <v>38</v>
      </c>
      <c r="B41" s="753" t="s">
        <v>39</v>
      </c>
      <c r="C41" s="754"/>
      <c r="D41" s="754"/>
      <c r="E41" s="754"/>
      <c r="F41" s="755"/>
    </row>
    <row r="42" spans="1:6" ht="16.5" customHeight="1" x14ac:dyDescent="0.25">
      <c r="A42" s="942" t="s">
        <v>74</v>
      </c>
      <c r="B42" s="943"/>
      <c r="C42" s="758">
        <f>SUM(C43:C60)</f>
        <v>0</v>
      </c>
      <c r="D42" s="758">
        <f>SUM(D43:D60)</f>
        <v>0</v>
      </c>
      <c r="E42" s="758">
        <f>SUM(E43:E60)</f>
        <v>0</v>
      </c>
      <c r="F42" s="759">
        <f>SUM(F43:F60)</f>
        <v>0</v>
      </c>
    </row>
    <row r="43" spans="1:6" ht="20.100000000000001" customHeight="1" x14ac:dyDescent="0.2">
      <c r="A43" s="752" t="s">
        <v>40</v>
      </c>
      <c r="B43" s="753" t="s">
        <v>41</v>
      </c>
      <c r="C43" s="754"/>
      <c r="D43" s="754"/>
      <c r="E43" s="754"/>
      <c r="F43" s="755"/>
    </row>
    <row r="44" spans="1:6" ht="25.5" x14ac:dyDescent="0.2">
      <c r="A44" s="752" t="s">
        <v>42</v>
      </c>
      <c r="B44" s="753" t="s">
        <v>43</v>
      </c>
      <c r="C44" s="754"/>
      <c r="D44" s="754"/>
      <c r="E44" s="754"/>
      <c r="F44" s="755"/>
    </row>
    <row r="45" spans="1:6" ht="20.100000000000001" customHeight="1" x14ac:dyDescent="0.2">
      <c r="A45" s="752" t="s">
        <v>44</v>
      </c>
      <c r="B45" s="753" t="s">
        <v>45</v>
      </c>
      <c r="C45" s="754"/>
      <c r="D45" s="754"/>
      <c r="E45" s="754"/>
      <c r="F45" s="755"/>
    </row>
    <row r="46" spans="1:6" ht="20.100000000000001" customHeight="1" x14ac:dyDescent="0.2">
      <c r="A46" s="752" t="s">
        <v>46</v>
      </c>
      <c r="B46" s="753" t="s">
        <v>47</v>
      </c>
      <c r="C46" s="754"/>
      <c r="D46" s="754"/>
      <c r="E46" s="754"/>
      <c r="F46" s="755"/>
    </row>
    <row r="47" spans="1:6" ht="20.100000000000001" customHeight="1" x14ac:dyDescent="0.2">
      <c r="A47" s="752" t="s">
        <v>48</v>
      </c>
      <c r="B47" s="753" t="s">
        <v>49</v>
      </c>
      <c r="C47" s="754"/>
      <c r="D47" s="754"/>
      <c r="E47" s="754"/>
      <c r="F47" s="755"/>
    </row>
    <row r="48" spans="1:6" ht="20.100000000000001" customHeight="1" x14ac:dyDescent="0.2">
      <c r="A48" s="752" t="s">
        <v>50</v>
      </c>
      <c r="B48" s="753" t="s">
        <v>51</v>
      </c>
      <c r="C48" s="754"/>
      <c r="D48" s="754"/>
      <c r="E48" s="754"/>
      <c r="F48" s="755"/>
    </row>
    <row r="49" spans="1:6" ht="20.100000000000001" customHeight="1" x14ac:dyDescent="0.2">
      <c r="A49" s="752" t="s">
        <v>52</v>
      </c>
      <c r="B49" s="753" t="s">
        <v>53</v>
      </c>
      <c r="C49" s="754"/>
      <c r="D49" s="754"/>
      <c r="E49" s="754"/>
      <c r="F49" s="755"/>
    </row>
    <row r="50" spans="1:6" ht="20.100000000000001" customHeight="1" x14ac:dyDescent="0.2">
      <c r="A50" s="752" t="s">
        <v>54</v>
      </c>
      <c r="B50" s="753" t="s">
        <v>55</v>
      </c>
      <c r="C50" s="754"/>
      <c r="D50" s="754"/>
      <c r="E50" s="754"/>
      <c r="F50" s="755"/>
    </row>
    <row r="51" spans="1:6" ht="20.100000000000001" customHeight="1" x14ac:dyDescent="0.2">
      <c r="A51" s="752" t="s">
        <v>56</v>
      </c>
      <c r="B51" s="753" t="s">
        <v>57</v>
      </c>
      <c r="C51" s="754"/>
      <c r="D51" s="754"/>
      <c r="E51" s="754"/>
      <c r="F51" s="755"/>
    </row>
    <row r="52" spans="1:6" ht="20.100000000000001" customHeight="1" x14ac:dyDescent="0.2">
      <c r="A52" s="752" t="s">
        <v>58</v>
      </c>
      <c r="B52" s="753" t="s">
        <v>59</v>
      </c>
      <c r="C52" s="754"/>
      <c r="D52" s="754"/>
      <c r="E52" s="754"/>
      <c r="F52" s="755"/>
    </row>
    <row r="53" spans="1:6" ht="20.100000000000001" customHeight="1" x14ac:dyDescent="0.2">
      <c r="A53" s="752" t="s">
        <v>60</v>
      </c>
      <c r="B53" s="753" t="s">
        <v>61</v>
      </c>
      <c r="C53" s="754"/>
      <c r="D53" s="754"/>
      <c r="E53" s="754"/>
      <c r="F53" s="755"/>
    </row>
    <row r="54" spans="1:6" ht="20.100000000000001" customHeight="1" x14ac:dyDescent="0.2">
      <c r="A54" s="752" t="s">
        <v>62</v>
      </c>
      <c r="B54" s="753" t="s">
        <v>63</v>
      </c>
      <c r="C54" s="754"/>
      <c r="D54" s="754"/>
      <c r="E54" s="754"/>
      <c r="F54" s="755"/>
    </row>
    <row r="55" spans="1:6" ht="25.5" x14ac:dyDescent="0.2">
      <c r="A55" s="752" t="s">
        <v>64</v>
      </c>
      <c r="B55" s="753" t="s">
        <v>689</v>
      </c>
      <c r="C55" s="754"/>
      <c r="D55" s="754"/>
      <c r="E55" s="754"/>
      <c r="F55" s="755"/>
    </row>
    <row r="56" spans="1:6" ht="20.100000000000001" customHeight="1" x14ac:dyDescent="0.2">
      <c r="A56" s="752" t="s">
        <v>65</v>
      </c>
      <c r="B56" s="753" t="s">
        <v>66</v>
      </c>
      <c r="C56" s="754"/>
      <c r="D56" s="754"/>
      <c r="E56" s="754"/>
      <c r="F56" s="755"/>
    </row>
    <row r="57" spans="1:6" ht="20.100000000000001" customHeight="1" x14ac:dyDescent="0.2">
      <c r="A57" s="752" t="s">
        <v>67</v>
      </c>
      <c r="B57" s="753" t="s">
        <v>68</v>
      </c>
      <c r="C57" s="754"/>
      <c r="D57" s="754"/>
      <c r="E57" s="754"/>
      <c r="F57" s="755"/>
    </row>
    <row r="58" spans="1:6" ht="20.100000000000001" customHeight="1" x14ac:dyDescent="0.2">
      <c r="A58" s="752" t="s">
        <v>69</v>
      </c>
      <c r="B58" s="753" t="s">
        <v>70</v>
      </c>
      <c r="C58" s="754"/>
      <c r="D58" s="754"/>
      <c r="E58" s="754"/>
      <c r="F58" s="755"/>
    </row>
    <row r="59" spans="1:6" ht="20.100000000000001" customHeight="1" x14ac:dyDescent="0.2">
      <c r="A59" s="752" t="s">
        <v>71</v>
      </c>
      <c r="B59" s="753" t="s">
        <v>72</v>
      </c>
      <c r="C59" s="754"/>
      <c r="D59" s="754"/>
      <c r="E59" s="754"/>
      <c r="F59" s="755"/>
    </row>
    <row r="60" spans="1:6" ht="20.100000000000001" customHeight="1" x14ac:dyDescent="0.2">
      <c r="A60" s="752" t="s">
        <v>73</v>
      </c>
      <c r="B60" s="753" t="s">
        <v>16</v>
      </c>
      <c r="C60" s="754"/>
      <c r="D60" s="754"/>
      <c r="E60" s="754"/>
      <c r="F60" s="755"/>
    </row>
    <row r="61" spans="1:6" ht="25.5" customHeight="1" x14ac:dyDescent="0.25">
      <c r="A61" s="942" t="s">
        <v>75</v>
      </c>
      <c r="B61" s="943"/>
      <c r="C61" s="758">
        <f>C42+C26</f>
        <v>0</v>
      </c>
      <c r="D61" s="758">
        <f>D42+D26</f>
        <v>0</v>
      </c>
      <c r="E61" s="758">
        <f>E42+E26</f>
        <v>0</v>
      </c>
      <c r="F61" s="759">
        <f>F42+F26</f>
        <v>0</v>
      </c>
    </row>
    <row r="62" spans="1:6" ht="6" customHeight="1" x14ac:dyDescent="0.2">
      <c r="A62" s="937"/>
      <c r="B62" s="938"/>
      <c r="C62" s="938"/>
      <c r="D62" s="938"/>
      <c r="E62" s="938"/>
      <c r="F62" s="939"/>
    </row>
    <row r="63" spans="1:6" ht="25.5" customHeight="1" x14ac:dyDescent="0.25">
      <c r="A63" s="942" t="s">
        <v>1206</v>
      </c>
      <c r="B63" s="943"/>
      <c r="C63" s="758">
        <f>SUM(C64:C71)</f>
        <v>0</v>
      </c>
      <c r="D63" s="758">
        <f>SUM(D64:D71)</f>
        <v>0</v>
      </c>
      <c r="E63" s="758">
        <f>SUM(E64:E71)</f>
        <v>0</v>
      </c>
      <c r="F63" s="759">
        <f>SUM(F64:F71)</f>
        <v>0</v>
      </c>
    </row>
    <row r="64" spans="1:6" ht="21.95" customHeight="1" x14ac:dyDescent="0.2">
      <c r="A64" s="752" t="s">
        <v>76</v>
      </c>
      <c r="B64" s="753" t="s">
        <v>77</v>
      </c>
      <c r="C64" s="754"/>
      <c r="D64" s="754"/>
      <c r="E64" s="754"/>
      <c r="F64" s="755"/>
    </row>
    <row r="65" spans="1:6" ht="21.95" customHeight="1" x14ac:dyDescent="0.2">
      <c r="A65" s="752" t="s">
        <v>78</v>
      </c>
      <c r="B65" s="753" t="s">
        <v>79</v>
      </c>
      <c r="C65" s="754"/>
      <c r="D65" s="754"/>
      <c r="E65" s="754"/>
      <c r="F65" s="755"/>
    </row>
    <row r="66" spans="1:6" ht="21.95" customHeight="1" x14ac:dyDescent="0.2">
      <c r="A66" s="752" t="s">
        <v>80</v>
      </c>
      <c r="B66" s="753" t="s">
        <v>81</v>
      </c>
      <c r="C66" s="754"/>
      <c r="D66" s="754"/>
      <c r="E66" s="754"/>
      <c r="F66" s="755"/>
    </row>
    <row r="67" spans="1:6" ht="21.95" customHeight="1" x14ac:dyDescent="0.2">
      <c r="A67" s="752" t="s">
        <v>82</v>
      </c>
      <c r="B67" s="753" t="s">
        <v>83</v>
      </c>
      <c r="C67" s="754"/>
      <c r="D67" s="754"/>
      <c r="E67" s="754"/>
      <c r="F67" s="755"/>
    </row>
    <row r="68" spans="1:6" ht="21.95" customHeight="1" x14ac:dyDescent="0.2">
      <c r="A68" s="752" t="s">
        <v>84</v>
      </c>
      <c r="B68" s="753" t="s">
        <v>85</v>
      </c>
      <c r="C68" s="754"/>
      <c r="D68" s="754"/>
      <c r="E68" s="754"/>
      <c r="F68" s="755"/>
    </row>
    <row r="69" spans="1:6" ht="30" customHeight="1" x14ac:dyDescent="0.2">
      <c r="A69" s="752" t="s">
        <v>86</v>
      </c>
      <c r="B69" s="753" t="s">
        <v>656</v>
      </c>
      <c r="C69" s="754"/>
      <c r="D69" s="754"/>
      <c r="E69" s="754"/>
      <c r="F69" s="755"/>
    </row>
    <row r="70" spans="1:6" ht="21.95" customHeight="1" x14ac:dyDescent="0.2">
      <c r="A70" s="752" t="s">
        <v>87</v>
      </c>
      <c r="B70" s="753" t="s">
        <v>88</v>
      </c>
      <c r="C70" s="754"/>
      <c r="D70" s="754"/>
      <c r="E70" s="754"/>
      <c r="F70" s="755"/>
    </row>
    <row r="71" spans="1:6" ht="21.95" customHeight="1" x14ac:dyDescent="0.2">
      <c r="A71" s="752" t="s">
        <v>89</v>
      </c>
      <c r="B71" s="753" t="s">
        <v>90</v>
      </c>
      <c r="C71" s="754"/>
      <c r="D71" s="754"/>
      <c r="E71" s="754"/>
      <c r="F71" s="755"/>
    </row>
    <row r="72" spans="1:6" ht="21.95" customHeight="1" x14ac:dyDescent="0.2">
      <c r="A72" s="944" t="s">
        <v>91</v>
      </c>
      <c r="B72" s="945"/>
      <c r="C72" s="760">
        <f>C63+C61+C24</f>
        <v>0</v>
      </c>
      <c r="D72" s="760">
        <f>D63+D61+D24</f>
        <v>0</v>
      </c>
      <c r="E72" s="760">
        <f>E63+E61+E24</f>
        <v>0</v>
      </c>
      <c r="F72" s="761">
        <f>F63+F61+F24</f>
        <v>0</v>
      </c>
    </row>
    <row r="78" spans="1:6" ht="15" x14ac:dyDescent="0.25">
      <c r="E78" s="936" t="s">
        <v>746</v>
      </c>
      <c r="F78" s="936"/>
    </row>
  </sheetData>
  <mergeCells count="18">
    <mergeCell ref="F6:F7"/>
    <mergeCell ref="A62:F62"/>
    <mergeCell ref="E78:F78"/>
    <mergeCell ref="A4:F4"/>
    <mergeCell ref="A25:F25"/>
    <mergeCell ref="A2:F2"/>
    <mergeCell ref="A63:B63"/>
    <mergeCell ref="A72:B72"/>
    <mergeCell ref="A8:B8"/>
    <mergeCell ref="A17:B17"/>
    <mergeCell ref="A24:B24"/>
    <mergeCell ref="A26:B26"/>
    <mergeCell ref="A42:B42"/>
    <mergeCell ref="A61:B61"/>
    <mergeCell ref="A6:A7"/>
    <mergeCell ref="B6:B7"/>
    <mergeCell ref="C6:C7"/>
    <mergeCell ref="D6:E6"/>
  </mergeCells>
  <printOptions horizontalCentered="1"/>
  <pageMargins left="0.6" right="0.5" top="0.25" bottom="0.25" header="0.25" footer="0.15"/>
  <pageSetup paperSize="9" scale="7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1790700</xdr:colOff>
                    <xdr:row>3</xdr:row>
                    <xdr:rowOff>238125</xdr:rowOff>
                  </from>
                  <to>
                    <xdr:col>1</xdr:col>
                    <xdr:colOff>1790700</xdr:colOff>
                    <xdr:row>4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FF648"/>
  </sheetPr>
  <dimension ref="A1:U166"/>
  <sheetViews>
    <sheetView view="pageBreakPreview" topLeftCell="A28" zoomScaleNormal="100" zoomScaleSheetLayoutView="100" workbookViewId="0">
      <selection activeCell="E164" sqref="E164"/>
    </sheetView>
  </sheetViews>
  <sheetFormatPr defaultColWidth="9.140625" defaultRowHeight="14.25" x14ac:dyDescent="0.2"/>
  <cols>
    <col min="1" max="1" width="9.5703125" style="769" customWidth="1"/>
    <col min="2" max="2" width="38" style="769" customWidth="1"/>
    <col min="3" max="6" width="12.7109375" style="769" customWidth="1"/>
    <col min="7" max="7" width="6.85546875" style="769" customWidth="1"/>
    <col min="8" max="8" width="6.42578125" style="769" customWidth="1"/>
    <col min="9" max="10" width="6.85546875" style="769" customWidth="1"/>
    <col min="11" max="11" width="13.7109375" style="769" bestFit="1" customWidth="1"/>
    <col min="12" max="12" width="6.85546875" style="769" customWidth="1"/>
    <col min="13" max="16384" width="9.140625" style="769"/>
  </cols>
  <sheetData>
    <row r="1" spans="1:21" s="764" customFormat="1" ht="15.75" customHeight="1" x14ac:dyDescent="0.25">
      <c r="C1" s="765"/>
      <c r="D1" s="765"/>
      <c r="E1" s="765"/>
      <c r="F1" s="744" t="s">
        <v>698</v>
      </c>
      <c r="G1" s="414"/>
      <c r="H1" s="414"/>
      <c r="I1" s="414"/>
      <c r="J1" s="414"/>
      <c r="K1" s="414"/>
      <c r="L1" s="414"/>
      <c r="M1" s="414"/>
      <c r="N1" s="414"/>
      <c r="O1" s="414"/>
      <c r="P1" s="414"/>
      <c r="Q1" s="414"/>
      <c r="R1" s="414"/>
      <c r="S1" s="414"/>
    </row>
    <row r="2" spans="1:21" s="764" customFormat="1" ht="54.95" customHeight="1" x14ac:dyDescent="0.35">
      <c r="A2" s="960" t="s">
        <v>1315</v>
      </c>
      <c r="B2" s="960"/>
      <c r="C2" s="960"/>
      <c r="D2" s="960"/>
      <c r="E2" s="960"/>
      <c r="F2" s="960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</row>
    <row r="3" spans="1:21" s="764" customFormat="1" ht="20.25" customHeight="1" x14ac:dyDescent="0.25">
      <c r="A3" s="766"/>
      <c r="B3" s="766"/>
      <c r="C3" s="766"/>
      <c r="D3" s="766"/>
      <c r="E3" s="766"/>
      <c r="F3" s="766"/>
      <c r="G3" s="414"/>
      <c r="H3" s="414"/>
      <c r="I3" s="414"/>
      <c r="J3" s="414"/>
      <c r="K3" s="414"/>
      <c r="L3" s="414"/>
      <c r="M3" s="414"/>
      <c r="N3" s="414"/>
      <c r="O3" s="414"/>
      <c r="P3" s="414"/>
      <c r="Q3" s="414"/>
      <c r="R3" s="414"/>
      <c r="S3" s="414"/>
    </row>
    <row r="4" spans="1:21" s="764" customFormat="1" ht="16.5" customHeight="1" x14ac:dyDescent="0.25">
      <c r="A4" s="870" t="s">
        <v>703</v>
      </c>
      <c r="B4" s="870"/>
      <c r="C4" s="870"/>
      <c r="D4" s="870"/>
      <c r="E4" s="870"/>
      <c r="F4" s="870"/>
      <c r="G4" s="414"/>
      <c r="H4" s="414"/>
      <c r="I4" s="414"/>
      <c r="J4" s="414"/>
      <c r="K4" s="414"/>
      <c r="L4" s="414"/>
      <c r="M4" s="414"/>
      <c r="N4" s="414"/>
      <c r="O4" s="414"/>
      <c r="P4" s="414"/>
      <c r="Q4" s="414"/>
      <c r="R4" s="414"/>
      <c r="S4" s="414"/>
    </row>
    <row r="5" spans="1:21" s="751" customFormat="1" ht="18" customHeight="1" x14ac:dyDescent="0.25">
      <c r="B5" s="767"/>
      <c r="C5" s="768"/>
      <c r="D5" s="768"/>
      <c r="E5" s="768"/>
      <c r="F5" s="748" t="s">
        <v>805</v>
      </c>
      <c r="G5" s="3"/>
      <c r="H5" s="3"/>
      <c r="I5" s="3"/>
      <c r="J5" s="3"/>
    </row>
    <row r="6" spans="1:21" s="750" customFormat="1" ht="21" customHeight="1" x14ac:dyDescent="0.25">
      <c r="A6" s="946" t="s">
        <v>137</v>
      </c>
      <c r="B6" s="946" t="s">
        <v>661</v>
      </c>
      <c r="C6" s="947" t="s">
        <v>1261</v>
      </c>
      <c r="D6" s="948" t="s">
        <v>1246</v>
      </c>
      <c r="E6" s="949"/>
      <c r="F6" s="950" t="s">
        <v>1232</v>
      </c>
      <c r="G6" s="2"/>
      <c r="H6" s="2"/>
      <c r="I6" s="2"/>
      <c r="J6" s="3"/>
      <c r="K6" s="749"/>
      <c r="L6" s="749"/>
      <c r="M6" s="749"/>
      <c r="U6" s="750" t="s">
        <v>1062</v>
      </c>
    </row>
    <row r="7" spans="1:21" s="745" customFormat="1" ht="25.5" x14ac:dyDescent="0.2">
      <c r="A7" s="946"/>
      <c r="B7" s="946"/>
      <c r="C7" s="947"/>
      <c r="D7" s="757" t="s">
        <v>654</v>
      </c>
      <c r="E7" s="757" t="s">
        <v>655</v>
      </c>
      <c r="F7" s="961"/>
      <c r="J7" s="751"/>
      <c r="K7" s="751"/>
      <c r="L7" s="751"/>
      <c r="M7" s="751"/>
    </row>
    <row r="8" spans="1:21" ht="7.5" customHeight="1" x14ac:dyDescent="0.2">
      <c r="A8" s="952"/>
      <c r="B8" s="953"/>
      <c r="C8" s="953"/>
      <c r="D8" s="953"/>
      <c r="E8" s="953"/>
      <c r="F8" s="954"/>
    </row>
    <row r="9" spans="1:21" s="771" customFormat="1" ht="30" customHeight="1" x14ac:dyDescent="0.25">
      <c r="A9" s="773" t="s">
        <v>651</v>
      </c>
      <c r="B9" s="774" t="s">
        <v>662</v>
      </c>
      <c r="C9" s="775">
        <f>SUM(C10:C11)</f>
        <v>0</v>
      </c>
      <c r="D9" s="775">
        <f>SUM(D10:D11)</f>
        <v>0</v>
      </c>
      <c r="E9" s="775">
        <f>SUM(E10:E11)</f>
        <v>0</v>
      </c>
      <c r="F9" s="776">
        <f>E9</f>
        <v>0</v>
      </c>
    </row>
    <row r="10" spans="1:21" ht="16.5" customHeight="1" x14ac:dyDescent="0.2">
      <c r="A10" s="770" t="s">
        <v>172</v>
      </c>
      <c r="B10" s="415" t="s">
        <v>653</v>
      </c>
      <c r="C10" s="754"/>
      <c r="D10" s="754"/>
      <c r="E10" s="754"/>
      <c r="F10" s="755"/>
    </row>
    <row r="11" spans="1:21" ht="16.5" customHeight="1" x14ac:dyDescent="0.2">
      <c r="A11" s="770" t="s">
        <v>173</v>
      </c>
      <c r="B11" s="415" t="s">
        <v>652</v>
      </c>
      <c r="C11" s="754"/>
      <c r="D11" s="754"/>
      <c r="E11" s="754"/>
      <c r="F11" s="755"/>
    </row>
    <row r="12" spans="1:21" s="771" customFormat="1" ht="30" customHeight="1" x14ac:dyDescent="0.25">
      <c r="A12" s="773" t="s">
        <v>174</v>
      </c>
      <c r="B12" s="774" t="s">
        <v>663</v>
      </c>
      <c r="C12" s="775">
        <f>SUM(C13:C18)</f>
        <v>0</v>
      </c>
      <c r="D12" s="775">
        <f>SUM(D13:D18)</f>
        <v>0</v>
      </c>
      <c r="E12" s="775">
        <f>SUM(E13:E18)</f>
        <v>0</v>
      </c>
      <c r="F12" s="776">
        <f>E12</f>
        <v>0</v>
      </c>
    </row>
    <row r="13" spans="1:21" ht="16.5" customHeight="1" x14ac:dyDescent="0.2">
      <c r="A13" s="770" t="s">
        <v>175</v>
      </c>
      <c r="B13" s="415" t="s">
        <v>650</v>
      </c>
      <c r="C13" s="754"/>
      <c r="D13" s="754"/>
      <c r="E13" s="754"/>
      <c r="F13" s="755"/>
    </row>
    <row r="14" spans="1:21" ht="16.5" customHeight="1" x14ac:dyDescent="0.2">
      <c r="A14" s="770" t="s">
        <v>176</v>
      </c>
      <c r="B14" s="415" t="s">
        <v>649</v>
      </c>
      <c r="C14" s="754"/>
      <c r="D14" s="754"/>
      <c r="E14" s="754"/>
      <c r="F14" s="755"/>
    </row>
    <row r="15" spans="1:21" ht="16.5" customHeight="1" x14ac:dyDescent="0.2">
      <c r="A15" s="770" t="s">
        <v>648</v>
      </c>
      <c r="B15" s="415" t="s">
        <v>647</v>
      </c>
      <c r="C15" s="754"/>
      <c r="D15" s="754"/>
      <c r="E15" s="754"/>
      <c r="F15" s="755"/>
    </row>
    <row r="16" spans="1:21" ht="16.5" customHeight="1" x14ac:dyDescent="0.2">
      <c r="A16" s="770" t="s">
        <v>646</v>
      </c>
      <c r="B16" s="415" t="s">
        <v>645</v>
      </c>
      <c r="C16" s="754"/>
      <c r="D16" s="754"/>
      <c r="E16" s="754"/>
      <c r="F16" s="755"/>
    </row>
    <row r="17" spans="1:6" ht="16.5" customHeight="1" x14ac:dyDescent="0.2">
      <c r="A17" s="770" t="s">
        <v>644</v>
      </c>
      <c r="B17" s="415" t="s">
        <v>643</v>
      </c>
      <c r="C17" s="754"/>
      <c r="D17" s="754"/>
      <c r="E17" s="754"/>
      <c r="F17" s="755"/>
    </row>
    <row r="18" spans="1:6" ht="16.5" customHeight="1" x14ac:dyDescent="0.2">
      <c r="A18" s="770" t="s">
        <v>177</v>
      </c>
      <c r="B18" s="415" t="s">
        <v>642</v>
      </c>
      <c r="C18" s="754"/>
      <c r="D18" s="754"/>
      <c r="E18" s="754"/>
      <c r="F18" s="755"/>
    </row>
    <row r="19" spans="1:6" s="771" customFormat="1" ht="30" customHeight="1" x14ac:dyDescent="0.25">
      <c r="A19" s="773" t="s">
        <v>178</v>
      </c>
      <c r="B19" s="774" t="s">
        <v>664</v>
      </c>
      <c r="C19" s="775">
        <f>SUM(C20:C23)</f>
        <v>0</v>
      </c>
      <c r="D19" s="775">
        <f>SUM(D20:D23)</f>
        <v>0</v>
      </c>
      <c r="E19" s="775">
        <f>SUM(E20:E23)</f>
        <v>0</v>
      </c>
      <c r="F19" s="776">
        <f>E19</f>
        <v>0</v>
      </c>
    </row>
    <row r="20" spans="1:6" ht="16.5" customHeight="1" x14ac:dyDescent="0.2">
      <c r="A20" s="770" t="s">
        <v>179</v>
      </c>
      <c r="B20" s="415" t="s">
        <v>180</v>
      </c>
      <c r="C20" s="754"/>
      <c r="D20" s="754"/>
      <c r="E20" s="754"/>
      <c r="F20" s="755"/>
    </row>
    <row r="21" spans="1:6" ht="16.5" customHeight="1" x14ac:dyDescent="0.2">
      <c r="A21" s="770" t="s">
        <v>181</v>
      </c>
      <c r="B21" s="415" t="s">
        <v>182</v>
      </c>
      <c r="C21" s="754"/>
      <c r="D21" s="754"/>
      <c r="E21" s="754"/>
      <c r="F21" s="755"/>
    </row>
    <row r="22" spans="1:6" ht="16.5" customHeight="1" x14ac:dyDescent="0.2">
      <c r="A22" s="770" t="s">
        <v>183</v>
      </c>
      <c r="B22" s="415" t="s">
        <v>184</v>
      </c>
      <c r="C22" s="754"/>
      <c r="D22" s="754"/>
      <c r="E22" s="754"/>
      <c r="F22" s="755"/>
    </row>
    <row r="23" spans="1:6" ht="16.5" customHeight="1" x14ac:dyDescent="0.2">
      <c r="A23" s="770" t="s">
        <v>185</v>
      </c>
      <c r="B23" s="415" t="s">
        <v>641</v>
      </c>
      <c r="C23" s="754"/>
      <c r="D23" s="754"/>
      <c r="E23" s="754"/>
      <c r="F23" s="755"/>
    </row>
    <row r="24" spans="1:6" s="771" customFormat="1" ht="30" customHeight="1" x14ac:dyDescent="0.25">
      <c r="A24" s="773" t="s">
        <v>186</v>
      </c>
      <c r="B24" s="774" t="s">
        <v>665</v>
      </c>
      <c r="C24" s="775">
        <f>SUM(C25:C30)</f>
        <v>0</v>
      </c>
      <c r="D24" s="775">
        <f>SUM(D25:D30)</f>
        <v>0</v>
      </c>
      <c r="E24" s="775">
        <f>SUM(E25:E30)</f>
        <v>0</v>
      </c>
      <c r="F24" s="776">
        <f>E24</f>
        <v>0</v>
      </c>
    </row>
    <row r="25" spans="1:6" ht="16.5" customHeight="1" x14ac:dyDescent="0.2">
      <c r="A25" s="770" t="s">
        <v>187</v>
      </c>
      <c r="B25" s="415" t="s">
        <v>640</v>
      </c>
      <c r="C25" s="754"/>
      <c r="D25" s="754"/>
      <c r="E25" s="754"/>
      <c r="F25" s="755"/>
    </row>
    <row r="26" spans="1:6" ht="16.5" customHeight="1" x14ac:dyDescent="0.2">
      <c r="A26" s="770" t="s">
        <v>188</v>
      </c>
      <c r="B26" s="415" t="s">
        <v>639</v>
      </c>
      <c r="C26" s="754"/>
      <c r="D26" s="754"/>
      <c r="E26" s="754"/>
      <c r="F26" s="755"/>
    </row>
    <row r="27" spans="1:6" x14ac:dyDescent="0.2">
      <c r="A27" s="770" t="s">
        <v>189</v>
      </c>
      <c r="B27" s="415" t="s">
        <v>638</v>
      </c>
      <c r="C27" s="754"/>
      <c r="D27" s="754"/>
      <c r="E27" s="754"/>
      <c r="F27" s="755"/>
    </row>
    <row r="28" spans="1:6" ht="16.5" customHeight="1" x14ac:dyDescent="0.2">
      <c r="A28" s="770" t="s">
        <v>637</v>
      </c>
      <c r="B28" s="415" t="s">
        <v>636</v>
      </c>
      <c r="C28" s="754"/>
      <c r="D28" s="754"/>
      <c r="E28" s="754"/>
      <c r="F28" s="755"/>
    </row>
    <row r="29" spans="1:6" ht="16.5" customHeight="1" x14ac:dyDescent="0.2">
      <c r="A29" s="770" t="s">
        <v>190</v>
      </c>
      <c r="B29" s="415" t="s">
        <v>635</v>
      </c>
      <c r="C29" s="754"/>
      <c r="D29" s="754"/>
      <c r="E29" s="754"/>
      <c r="F29" s="755"/>
    </row>
    <row r="30" spans="1:6" ht="16.5" customHeight="1" x14ac:dyDescent="0.2">
      <c r="A30" s="770" t="s">
        <v>634</v>
      </c>
      <c r="B30" s="415" t="s">
        <v>633</v>
      </c>
      <c r="C30" s="754"/>
      <c r="D30" s="754"/>
      <c r="E30" s="754"/>
      <c r="F30" s="755"/>
    </row>
    <row r="31" spans="1:6" s="771" customFormat="1" ht="30" customHeight="1" x14ac:dyDescent="0.25">
      <c r="A31" s="773" t="s">
        <v>622</v>
      </c>
      <c r="B31" s="774" t="s">
        <v>666</v>
      </c>
      <c r="C31" s="775">
        <f>SUM(C32:C37)</f>
        <v>0</v>
      </c>
      <c r="D31" s="775">
        <f>SUM(D32:D37)</f>
        <v>0</v>
      </c>
      <c r="E31" s="775">
        <f>SUM(E32:E37)</f>
        <v>0</v>
      </c>
      <c r="F31" s="776">
        <f>E31</f>
        <v>0</v>
      </c>
    </row>
    <row r="32" spans="1:6" ht="16.5" customHeight="1" x14ac:dyDescent="0.2">
      <c r="A32" s="770" t="s">
        <v>632</v>
      </c>
      <c r="B32" s="415" t="s">
        <v>631</v>
      </c>
      <c r="C32" s="754"/>
      <c r="D32" s="754"/>
      <c r="E32" s="754"/>
      <c r="F32" s="755"/>
    </row>
    <row r="33" spans="1:6" ht="16.5" customHeight="1" x14ac:dyDescent="0.2">
      <c r="A33" s="770" t="s">
        <v>630</v>
      </c>
      <c r="B33" s="415" t="s">
        <v>629</v>
      </c>
      <c r="C33" s="754"/>
      <c r="D33" s="754"/>
      <c r="E33" s="754"/>
      <c r="F33" s="755"/>
    </row>
    <row r="34" spans="1:6" ht="16.5" customHeight="1" x14ac:dyDescent="0.2">
      <c r="A34" s="770" t="s">
        <v>628</v>
      </c>
      <c r="B34" s="415" t="s">
        <v>621</v>
      </c>
      <c r="C34" s="754"/>
      <c r="D34" s="754"/>
      <c r="E34" s="754"/>
      <c r="F34" s="755"/>
    </row>
    <row r="35" spans="1:6" ht="16.5" customHeight="1" x14ac:dyDescent="0.2">
      <c r="A35" s="770" t="s">
        <v>627</v>
      </c>
      <c r="B35" s="415" t="s">
        <v>619</v>
      </c>
      <c r="C35" s="754"/>
      <c r="D35" s="754"/>
      <c r="E35" s="754"/>
      <c r="F35" s="755"/>
    </row>
    <row r="36" spans="1:6" ht="16.5" customHeight="1" x14ac:dyDescent="0.2">
      <c r="A36" s="770" t="s">
        <v>626</v>
      </c>
      <c r="B36" s="415" t="s">
        <v>625</v>
      </c>
      <c r="C36" s="754"/>
      <c r="D36" s="754"/>
      <c r="E36" s="754"/>
      <c r="F36" s="755"/>
    </row>
    <row r="37" spans="1:6" ht="16.5" customHeight="1" x14ac:dyDescent="0.2">
      <c r="A37" s="770" t="s">
        <v>624</v>
      </c>
      <c r="B37" s="415" t="s">
        <v>623</v>
      </c>
      <c r="C37" s="754"/>
      <c r="D37" s="754"/>
      <c r="E37" s="754"/>
      <c r="F37" s="755"/>
    </row>
    <row r="38" spans="1:6" s="771" customFormat="1" ht="30" customHeight="1" x14ac:dyDescent="0.25">
      <c r="A38" s="773" t="s">
        <v>191</v>
      </c>
      <c r="B38" s="774" t="s">
        <v>667</v>
      </c>
      <c r="C38" s="775">
        <f>SUM(C39:C40)</f>
        <v>0</v>
      </c>
      <c r="D38" s="775">
        <f>SUM(D39:D40)</f>
        <v>0</v>
      </c>
      <c r="E38" s="775">
        <f>SUM(E39:E40)</f>
        <v>0</v>
      </c>
      <c r="F38" s="776">
        <f>E38</f>
        <v>0</v>
      </c>
    </row>
    <row r="39" spans="1:6" ht="16.5" customHeight="1" x14ac:dyDescent="0.2">
      <c r="A39" s="770" t="s">
        <v>192</v>
      </c>
      <c r="B39" s="415" t="s">
        <v>193</v>
      </c>
      <c r="C39" s="754"/>
      <c r="D39" s="754"/>
      <c r="E39" s="754"/>
      <c r="F39" s="755"/>
    </row>
    <row r="40" spans="1:6" ht="16.5" customHeight="1" x14ac:dyDescent="0.2">
      <c r="A40" s="770" t="s">
        <v>194</v>
      </c>
      <c r="B40" s="415" t="s">
        <v>195</v>
      </c>
      <c r="C40" s="754"/>
      <c r="D40" s="754"/>
      <c r="E40" s="754"/>
      <c r="F40" s="755"/>
    </row>
    <row r="41" spans="1:6" s="771" customFormat="1" ht="30" customHeight="1" x14ac:dyDescent="0.25">
      <c r="A41" s="773" t="s">
        <v>196</v>
      </c>
      <c r="B41" s="774" t="s">
        <v>681</v>
      </c>
      <c r="C41" s="775">
        <f>SUM(C42:C45)</f>
        <v>0</v>
      </c>
      <c r="D41" s="775">
        <f>SUM(D42:D45)</f>
        <v>0</v>
      </c>
      <c r="E41" s="775">
        <f>SUM(E42:E45)</f>
        <v>0</v>
      </c>
      <c r="F41" s="776">
        <f>E41</f>
        <v>0</v>
      </c>
    </row>
    <row r="42" spans="1:6" ht="16.5" customHeight="1" x14ac:dyDescent="0.2">
      <c r="A42" s="770" t="s">
        <v>620</v>
      </c>
      <c r="B42" s="415" t="s">
        <v>619</v>
      </c>
      <c r="C42" s="754"/>
      <c r="D42" s="754"/>
      <c r="E42" s="754"/>
      <c r="F42" s="755"/>
    </row>
    <row r="43" spans="1:6" ht="16.5" customHeight="1" x14ac:dyDescent="0.2">
      <c r="A43" s="770" t="s">
        <v>618</v>
      </c>
      <c r="B43" s="415" t="s">
        <v>617</v>
      </c>
      <c r="C43" s="754"/>
      <c r="D43" s="754"/>
      <c r="E43" s="754"/>
      <c r="F43" s="755"/>
    </row>
    <row r="44" spans="1:6" ht="16.5" customHeight="1" x14ac:dyDescent="0.2">
      <c r="A44" s="770" t="s">
        <v>616</v>
      </c>
      <c r="B44" s="415" t="s">
        <v>615</v>
      </c>
      <c r="C44" s="754"/>
      <c r="D44" s="754"/>
      <c r="E44" s="754"/>
      <c r="F44" s="755"/>
    </row>
    <row r="45" spans="1:6" ht="16.5" customHeight="1" x14ac:dyDescent="0.2">
      <c r="A45" s="770" t="s">
        <v>197</v>
      </c>
      <c r="B45" s="415" t="s">
        <v>16</v>
      </c>
      <c r="C45" s="754"/>
      <c r="D45" s="754"/>
      <c r="E45" s="754"/>
      <c r="F45" s="755"/>
    </row>
    <row r="46" spans="1:6" s="771" customFormat="1" ht="30" customHeight="1" x14ac:dyDescent="0.25">
      <c r="A46" s="773" t="s">
        <v>198</v>
      </c>
      <c r="B46" s="774" t="s">
        <v>680</v>
      </c>
      <c r="C46" s="775">
        <f>SUM(C47:C55)</f>
        <v>0</v>
      </c>
      <c r="D46" s="775">
        <f>SUM(D47:D55)</f>
        <v>0</v>
      </c>
      <c r="E46" s="775">
        <f>SUM(E47:E55)</f>
        <v>0</v>
      </c>
      <c r="F46" s="776">
        <f>E46</f>
        <v>0</v>
      </c>
    </row>
    <row r="47" spans="1:6" ht="16.5" customHeight="1" x14ac:dyDescent="0.2">
      <c r="A47" s="770" t="s">
        <v>199</v>
      </c>
      <c r="B47" s="415" t="s">
        <v>614</v>
      </c>
      <c r="C47" s="754"/>
      <c r="D47" s="754"/>
      <c r="E47" s="754"/>
      <c r="F47" s="755"/>
    </row>
    <row r="48" spans="1:6" ht="16.5" customHeight="1" x14ac:dyDescent="0.2">
      <c r="A48" s="770" t="s">
        <v>200</v>
      </c>
      <c r="B48" s="415" t="s">
        <v>613</v>
      </c>
      <c r="C48" s="754"/>
      <c r="D48" s="754"/>
      <c r="E48" s="754"/>
      <c r="F48" s="755"/>
    </row>
    <row r="49" spans="1:6" ht="16.5" customHeight="1" x14ac:dyDescent="0.2">
      <c r="A49" s="770" t="s">
        <v>201</v>
      </c>
      <c r="B49" s="415" t="s">
        <v>612</v>
      </c>
      <c r="C49" s="754"/>
      <c r="D49" s="754"/>
      <c r="E49" s="754"/>
      <c r="F49" s="755"/>
    </row>
    <row r="50" spans="1:6" ht="16.5" customHeight="1" x14ac:dyDescent="0.2">
      <c r="A50" s="770" t="s">
        <v>202</v>
      </c>
      <c r="B50" s="415" t="s">
        <v>611</v>
      </c>
      <c r="C50" s="754"/>
      <c r="D50" s="754"/>
      <c r="E50" s="754"/>
      <c r="F50" s="755"/>
    </row>
    <row r="51" spans="1:6" ht="16.5" customHeight="1" x14ac:dyDescent="0.2">
      <c r="A51" s="770" t="s">
        <v>203</v>
      </c>
      <c r="B51" s="415" t="s">
        <v>610</v>
      </c>
      <c r="C51" s="754"/>
      <c r="D51" s="754"/>
      <c r="E51" s="754"/>
      <c r="F51" s="755"/>
    </row>
    <row r="52" spans="1:6" ht="16.5" customHeight="1" x14ac:dyDescent="0.2">
      <c r="A52" s="770" t="s">
        <v>204</v>
      </c>
      <c r="B52" s="415" t="s">
        <v>609</v>
      </c>
      <c r="C52" s="754"/>
      <c r="D52" s="754"/>
      <c r="E52" s="754"/>
      <c r="F52" s="755"/>
    </row>
    <row r="53" spans="1:6" ht="16.5" customHeight="1" x14ac:dyDescent="0.2">
      <c r="A53" s="770" t="s">
        <v>205</v>
      </c>
      <c r="B53" s="415" t="s">
        <v>608</v>
      </c>
      <c r="C53" s="754"/>
      <c r="D53" s="754"/>
      <c r="E53" s="754"/>
      <c r="F53" s="755"/>
    </row>
    <row r="54" spans="1:6" ht="16.5" customHeight="1" x14ac:dyDescent="0.2">
      <c r="A54" s="770" t="s">
        <v>206</v>
      </c>
      <c r="B54" s="415" t="s">
        <v>607</v>
      </c>
      <c r="C54" s="754"/>
      <c r="D54" s="754"/>
      <c r="E54" s="754"/>
      <c r="F54" s="755"/>
    </row>
    <row r="55" spans="1:6" ht="16.5" customHeight="1" x14ac:dyDescent="0.2">
      <c r="A55" s="770" t="s">
        <v>207</v>
      </c>
      <c r="B55" s="415" t="s">
        <v>16</v>
      </c>
      <c r="C55" s="754"/>
      <c r="D55" s="754"/>
      <c r="E55" s="754"/>
      <c r="F55" s="755"/>
    </row>
    <row r="56" spans="1:6" s="771" customFormat="1" ht="30" customHeight="1" x14ac:dyDescent="0.25">
      <c r="A56" s="773" t="s">
        <v>208</v>
      </c>
      <c r="B56" s="774" t="s">
        <v>668</v>
      </c>
      <c r="C56" s="775">
        <f>SUM(C57:C89)</f>
        <v>0</v>
      </c>
      <c r="D56" s="775">
        <f>SUM(D57:D89)</f>
        <v>0</v>
      </c>
      <c r="E56" s="775">
        <f>SUM(E57:E89)</f>
        <v>0</v>
      </c>
      <c r="F56" s="776">
        <f>E56</f>
        <v>0</v>
      </c>
    </row>
    <row r="57" spans="1:6" ht="16.5" customHeight="1" x14ac:dyDescent="0.2">
      <c r="A57" s="770" t="s">
        <v>209</v>
      </c>
      <c r="B57" s="415" t="s">
        <v>210</v>
      </c>
      <c r="C57" s="754"/>
      <c r="D57" s="754"/>
      <c r="E57" s="754"/>
      <c r="F57" s="755"/>
    </row>
    <row r="58" spans="1:6" ht="16.5" customHeight="1" x14ac:dyDescent="0.2">
      <c r="A58" s="770" t="s">
        <v>211</v>
      </c>
      <c r="B58" s="415" t="s">
        <v>606</v>
      </c>
      <c r="C58" s="754"/>
      <c r="D58" s="754"/>
      <c r="E58" s="754"/>
      <c r="F58" s="755"/>
    </row>
    <row r="59" spans="1:6" ht="24" customHeight="1" x14ac:dyDescent="0.2">
      <c r="A59" s="770" t="s">
        <v>212</v>
      </c>
      <c r="B59" s="415" t="s">
        <v>605</v>
      </c>
      <c r="C59" s="754"/>
      <c r="D59" s="754"/>
      <c r="E59" s="754"/>
      <c r="F59" s="755"/>
    </row>
    <row r="60" spans="1:6" ht="16.5" customHeight="1" x14ac:dyDescent="0.2">
      <c r="A60" s="770" t="s">
        <v>213</v>
      </c>
      <c r="B60" s="415" t="s">
        <v>604</v>
      </c>
      <c r="C60" s="754"/>
      <c r="D60" s="754"/>
      <c r="E60" s="754"/>
      <c r="F60" s="755"/>
    </row>
    <row r="61" spans="1:6" ht="16.5" customHeight="1" x14ac:dyDescent="0.2">
      <c r="A61" s="770" t="s">
        <v>214</v>
      </c>
      <c r="B61" s="415" t="s">
        <v>603</v>
      </c>
      <c r="C61" s="754"/>
      <c r="D61" s="754"/>
      <c r="E61" s="754"/>
      <c r="F61" s="755"/>
    </row>
    <row r="62" spans="1:6" ht="16.5" customHeight="1" x14ac:dyDescent="0.2">
      <c r="A62" s="770" t="s">
        <v>215</v>
      </c>
      <c r="B62" s="415" t="s">
        <v>602</v>
      </c>
      <c r="C62" s="754"/>
      <c r="D62" s="754"/>
      <c r="E62" s="754"/>
      <c r="F62" s="755"/>
    </row>
    <row r="63" spans="1:6" ht="16.5" customHeight="1" x14ac:dyDescent="0.2">
      <c r="A63" s="770" t="s">
        <v>216</v>
      </c>
      <c r="B63" s="415" t="s">
        <v>601</v>
      </c>
      <c r="C63" s="754"/>
      <c r="D63" s="754"/>
      <c r="E63" s="754"/>
      <c r="F63" s="755"/>
    </row>
    <row r="64" spans="1:6" ht="16.5" customHeight="1" x14ac:dyDescent="0.2">
      <c r="A64" s="770" t="s">
        <v>217</v>
      </c>
      <c r="B64" s="415" t="s">
        <v>600</v>
      </c>
      <c r="C64" s="754"/>
      <c r="D64" s="754"/>
      <c r="E64" s="754"/>
      <c r="F64" s="755"/>
    </row>
    <row r="65" spans="1:6" ht="24" customHeight="1" x14ac:dyDescent="0.2">
      <c r="A65" s="770" t="s">
        <v>218</v>
      </c>
      <c r="B65" s="415" t="s">
        <v>599</v>
      </c>
      <c r="C65" s="754"/>
      <c r="D65" s="754"/>
      <c r="E65" s="754"/>
      <c r="F65" s="755"/>
    </row>
    <row r="66" spans="1:6" ht="16.5" customHeight="1" x14ac:dyDescent="0.2">
      <c r="A66" s="770" t="s">
        <v>219</v>
      </c>
      <c r="B66" s="415" t="s">
        <v>598</v>
      </c>
      <c r="C66" s="754"/>
      <c r="D66" s="754"/>
      <c r="E66" s="754"/>
      <c r="F66" s="755"/>
    </row>
    <row r="67" spans="1:6" ht="24" customHeight="1" x14ac:dyDescent="0.2">
      <c r="A67" s="770" t="s">
        <v>220</v>
      </c>
      <c r="B67" s="415" t="s">
        <v>597</v>
      </c>
      <c r="C67" s="754"/>
      <c r="D67" s="754"/>
      <c r="E67" s="754"/>
      <c r="F67" s="755"/>
    </row>
    <row r="68" spans="1:6" ht="16.5" customHeight="1" x14ac:dyDescent="0.2">
      <c r="A68" s="770" t="s">
        <v>221</v>
      </c>
      <c r="B68" s="415" t="s">
        <v>596</v>
      </c>
      <c r="C68" s="754"/>
      <c r="D68" s="754"/>
      <c r="E68" s="754"/>
      <c r="F68" s="755"/>
    </row>
    <row r="69" spans="1:6" ht="16.5" customHeight="1" x14ac:dyDescent="0.2">
      <c r="A69" s="770" t="s">
        <v>222</v>
      </c>
      <c r="B69" s="415" t="s">
        <v>595</v>
      </c>
      <c r="C69" s="754"/>
      <c r="D69" s="754"/>
      <c r="E69" s="754"/>
      <c r="F69" s="755"/>
    </row>
    <row r="70" spans="1:6" ht="24" customHeight="1" x14ac:dyDescent="0.2">
      <c r="A70" s="770" t="s">
        <v>223</v>
      </c>
      <c r="B70" s="415" t="s">
        <v>594</v>
      </c>
      <c r="C70" s="754"/>
      <c r="D70" s="754"/>
      <c r="E70" s="754"/>
      <c r="F70" s="755"/>
    </row>
    <row r="71" spans="1:6" ht="24" customHeight="1" x14ac:dyDescent="0.2">
      <c r="A71" s="770" t="s">
        <v>224</v>
      </c>
      <c r="B71" s="415" t="s">
        <v>593</v>
      </c>
      <c r="C71" s="754"/>
      <c r="D71" s="754"/>
      <c r="E71" s="754"/>
      <c r="F71" s="755"/>
    </row>
    <row r="72" spans="1:6" ht="16.5" customHeight="1" x14ac:dyDescent="0.2">
      <c r="A72" s="770" t="s">
        <v>225</v>
      </c>
      <c r="B72" s="415" t="s">
        <v>592</v>
      </c>
      <c r="C72" s="754"/>
      <c r="D72" s="754"/>
      <c r="E72" s="754"/>
      <c r="F72" s="755"/>
    </row>
    <row r="73" spans="1:6" ht="16.5" customHeight="1" x14ac:dyDescent="0.2">
      <c r="A73" s="770" t="s">
        <v>226</v>
      </c>
      <c r="B73" s="415" t="s">
        <v>591</v>
      </c>
      <c r="C73" s="754"/>
      <c r="D73" s="754"/>
      <c r="E73" s="754"/>
      <c r="F73" s="755"/>
    </row>
    <row r="74" spans="1:6" ht="16.5" customHeight="1" x14ac:dyDescent="0.2">
      <c r="A74" s="770" t="s">
        <v>227</v>
      </c>
      <c r="B74" s="415" t="s">
        <v>590</v>
      </c>
      <c r="C74" s="754"/>
      <c r="D74" s="754"/>
      <c r="E74" s="754"/>
      <c r="F74" s="755"/>
    </row>
    <row r="75" spans="1:6" ht="16.5" customHeight="1" x14ac:dyDescent="0.2">
      <c r="A75" s="770" t="s">
        <v>228</v>
      </c>
      <c r="B75" s="415" t="s">
        <v>589</v>
      </c>
      <c r="C75" s="754"/>
      <c r="D75" s="754"/>
      <c r="E75" s="754"/>
      <c r="F75" s="755"/>
    </row>
    <row r="76" spans="1:6" ht="16.5" customHeight="1" x14ac:dyDescent="0.2">
      <c r="A76" s="770" t="s">
        <v>229</v>
      </c>
      <c r="B76" s="415" t="s">
        <v>588</v>
      </c>
      <c r="C76" s="754"/>
      <c r="D76" s="754"/>
      <c r="E76" s="754"/>
      <c r="F76" s="755"/>
    </row>
    <row r="77" spans="1:6" ht="16.5" customHeight="1" x14ac:dyDescent="0.2">
      <c r="A77" s="770" t="s">
        <v>230</v>
      </c>
      <c r="B77" s="415" t="s">
        <v>587</v>
      </c>
      <c r="C77" s="754"/>
      <c r="D77" s="754"/>
      <c r="E77" s="754"/>
      <c r="F77" s="755"/>
    </row>
    <row r="78" spans="1:6" ht="16.5" customHeight="1" x14ac:dyDescent="0.2">
      <c r="A78" s="770" t="s">
        <v>586</v>
      </c>
      <c r="B78" s="415" t="s">
        <v>585</v>
      </c>
      <c r="C78" s="754"/>
      <c r="D78" s="754"/>
      <c r="E78" s="754"/>
      <c r="F78" s="755"/>
    </row>
    <row r="79" spans="1:6" ht="16.5" customHeight="1" x14ac:dyDescent="0.2">
      <c r="A79" s="770" t="s">
        <v>584</v>
      </c>
      <c r="B79" s="415" t="s">
        <v>583</v>
      </c>
      <c r="C79" s="754"/>
      <c r="D79" s="754"/>
      <c r="E79" s="754"/>
      <c r="F79" s="755"/>
    </row>
    <row r="80" spans="1:6" ht="16.5" customHeight="1" x14ac:dyDescent="0.2">
      <c r="A80" s="770" t="s">
        <v>582</v>
      </c>
      <c r="B80" s="415" t="s">
        <v>581</v>
      </c>
      <c r="C80" s="754"/>
      <c r="D80" s="754"/>
      <c r="E80" s="754"/>
      <c r="F80" s="755"/>
    </row>
    <row r="81" spans="1:6" ht="16.5" customHeight="1" x14ac:dyDescent="0.2">
      <c r="A81" s="770" t="s">
        <v>231</v>
      </c>
      <c r="B81" s="415" t="s">
        <v>580</v>
      </c>
      <c r="C81" s="754"/>
      <c r="D81" s="754"/>
      <c r="E81" s="754"/>
      <c r="F81" s="755"/>
    </row>
    <row r="82" spans="1:6" ht="16.5" customHeight="1" x14ac:dyDescent="0.2">
      <c r="A82" s="770" t="s">
        <v>232</v>
      </c>
      <c r="B82" s="415" t="s">
        <v>16</v>
      </c>
      <c r="C82" s="754"/>
      <c r="D82" s="754"/>
      <c r="E82" s="754"/>
      <c r="F82" s="755"/>
    </row>
    <row r="83" spans="1:6" ht="25.5" x14ac:dyDescent="0.2">
      <c r="A83" s="770" t="s">
        <v>233</v>
      </c>
      <c r="B83" s="415" t="s">
        <v>814</v>
      </c>
      <c r="C83" s="754"/>
      <c r="D83" s="754"/>
      <c r="E83" s="754"/>
      <c r="F83" s="755"/>
    </row>
    <row r="84" spans="1:6" ht="31.5" customHeight="1" x14ac:dyDescent="0.2">
      <c r="A84" s="770" t="s">
        <v>234</v>
      </c>
      <c r="B84" s="415" t="s">
        <v>809</v>
      </c>
      <c r="C84" s="754"/>
      <c r="D84" s="754"/>
      <c r="E84" s="754"/>
      <c r="F84" s="755"/>
    </row>
    <row r="85" spans="1:6" ht="25.5" x14ac:dyDescent="0.2">
      <c r="A85" s="770" t="s">
        <v>235</v>
      </c>
      <c r="B85" s="415" t="s">
        <v>815</v>
      </c>
      <c r="C85" s="754"/>
      <c r="D85" s="754"/>
      <c r="E85" s="754"/>
      <c r="F85" s="755"/>
    </row>
    <row r="86" spans="1:6" ht="16.5" customHeight="1" x14ac:dyDescent="0.2">
      <c r="A86" s="770" t="s">
        <v>236</v>
      </c>
      <c r="B86" s="415" t="s">
        <v>810</v>
      </c>
      <c r="C86" s="754"/>
      <c r="D86" s="754"/>
      <c r="E86" s="754"/>
      <c r="F86" s="755"/>
    </row>
    <row r="87" spans="1:6" ht="16.5" customHeight="1" x14ac:dyDescent="0.2">
      <c r="A87" s="770" t="s">
        <v>213</v>
      </c>
      <c r="B87" s="415" t="s">
        <v>811</v>
      </c>
      <c r="C87" s="754"/>
      <c r="D87" s="754"/>
      <c r="E87" s="754"/>
      <c r="F87" s="755"/>
    </row>
    <row r="88" spans="1:6" ht="16.5" customHeight="1" x14ac:dyDescent="0.2">
      <c r="A88" s="770" t="s">
        <v>807</v>
      </c>
      <c r="B88" s="415" t="s">
        <v>812</v>
      </c>
      <c r="C88" s="754"/>
      <c r="D88" s="754"/>
      <c r="E88" s="754"/>
      <c r="F88" s="755"/>
    </row>
    <row r="89" spans="1:6" ht="24" customHeight="1" x14ac:dyDescent="0.2">
      <c r="A89" s="770" t="s">
        <v>808</v>
      </c>
      <c r="B89" s="415" t="s">
        <v>813</v>
      </c>
      <c r="C89" s="754"/>
      <c r="D89" s="754"/>
      <c r="E89" s="754"/>
      <c r="F89" s="755"/>
    </row>
    <row r="90" spans="1:6" s="771" customFormat="1" ht="30" customHeight="1" x14ac:dyDescent="0.25">
      <c r="A90" s="773" t="s">
        <v>579</v>
      </c>
      <c r="B90" s="774" t="s">
        <v>578</v>
      </c>
      <c r="C90" s="775">
        <f>SUM(C56,C46,C41,C38,C31,C24,C19,C12,C9)</f>
        <v>0</v>
      </c>
      <c r="D90" s="775">
        <f>SUM(D56,D46,D41,D38,D31,D24,D19,D12,D9)</f>
        <v>0</v>
      </c>
      <c r="E90" s="775">
        <f>SUM(E56,E46,E41,E38,E31,E24,E19,E12,E9)</f>
        <v>0</v>
      </c>
      <c r="F90" s="776">
        <f>E90</f>
        <v>0</v>
      </c>
    </row>
    <row r="91" spans="1:6" ht="6.75" customHeight="1" x14ac:dyDescent="0.2">
      <c r="A91" s="955"/>
      <c r="B91" s="956"/>
      <c r="C91" s="956"/>
      <c r="D91" s="956"/>
      <c r="E91" s="956"/>
      <c r="F91" s="957"/>
    </row>
    <row r="92" spans="1:6" s="771" customFormat="1" ht="30" customHeight="1" x14ac:dyDescent="0.25">
      <c r="A92" s="773" t="s">
        <v>570</v>
      </c>
      <c r="B92" s="774" t="s">
        <v>669</v>
      </c>
      <c r="C92" s="775">
        <f>SUM(C93:C101)</f>
        <v>0</v>
      </c>
      <c r="D92" s="775">
        <f>SUM(D93:D101)</f>
        <v>0</v>
      </c>
      <c r="E92" s="775">
        <f>SUM(E93:E101)</f>
        <v>0</v>
      </c>
      <c r="F92" s="776">
        <f>SUM(F93:F101)</f>
        <v>0</v>
      </c>
    </row>
    <row r="93" spans="1:6" ht="16.5" customHeight="1" x14ac:dyDescent="0.2">
      <c r="A93" s="772" t="s">
        <v>237</v>
      </c>
      <c r="B93" s="415" t="s">
        <v>238</v>
      </c>
      <c r="C93" s="754"/>
      <c r="D93" s="754"/>
      <c r="E93" s="754"/>
      <c r="F93" s="755"/>
    </row>
    <row r="94" spans="1:6" ht="16.5" customHeight="1" x14ac:dyDescent="0.2">
      <c r="A94" s="772" t="s">
        <v>239</v>
      </c>
      <c r="B94" s="415" t="s">
        <v>577</v>
      </c>
      <c r="C94" s="754"/>
      <c r="D94" s="754"/>
      <c r="E94" s="754"/>
      <c r="F94" s="755"/>
    </row>
    <row r="95" spans="1:6" ht="16.5" customHeight="1" x14ac:dyDescent="0.2">
      <c r="A95" s="772" t="s">
        <v>240</v>
      </c>
      <c r="B95" s="415" t="s">
        <v>241</v>
      </c>
      <c r="C95" s="754"/>
      <c r="D95" s="754"/>
      <c r="E95" s="754"/>
      <c r="F95" s="755"/>
    </row>
    <row r="96" spans="1:6" ht="16.5" customHeight="1" x14ac:dyDescent="0.2">
      <c r="A96" s="772" t="s">
        <v>242</v>
      </c>
      <c r="B96" s="415" t="s">
        <v>576</v>
      </c>
      <c r="C96" s="754"/>
      <c r="D96" s="754"/>
      <c r="E96" s="754"/>
      <c r="F96" s="755"/>
    </row>
    <row r="97" spans="1:6" ht="24" customHeight="1" x14ac:dyDescent="0.2">
      <c r="A97" s="772" t="s">
        <v>243</v>
      </c>
      <c r="B97" s="415" t="s">
        <v>575</v>
      </c>
      <c r="C97" s="754"/>
      <c r="D97" s="754"/>
      <c r="E97" s="754"/>
      <c r="F97" s="755"/>
    </row>
    <row r="98" spans="1:6" ht="24" customHeight="1" x14ac:dyDescent="0.2">
      <c r="A98" s="772" t="s">
        <v>244</v>
      </c>
      <c r="B98" s="415" t="s">
        <v>574</v>
      </c>
      <c r="C98" s="754"/>
      <c r="D98" s="754"/>
      <c r="E98" s="754"/>
      <c r="F98" s="755"/>
    </row>
    <row r="99" spans="1:6" ht="24" customHeight="1" x14ac:dyDescent="0.2">
      <c r="A99" s="772" t="s">
        <v>245</v>
      </c>
      <c r="B99" s="415" t="s">
        <v>573</v>
      </c>
      <c r="C99" s="754"/>
      <c r="D99" s="754"/>
      <c r="E99" s="754"/>
      <c r="F99" s="755"/>
    </row>
    <row r="100" spans="1:6" ht="24" customHeight="1" x14ac:dyDescent="0.2">
      <c r="A100" s="772" t="s">
        <v>246</v>
      </c>
      <c r="B100" s="415" t="s">
        <v>572</v>
      </c>
      <c r="C100" s="754"/>
      <c r="D100" s="754"/>
      <c r="E100" s="754"/>
      <c r="F100" s="755"/>
    </row>
    <row r="101" spans="1:6" ht="24" customHeight="1" x14ac:dyDescent="0.2">
      <c r="A101" s="770" t="s">
        <v>247</v>
      </c>
      <c r="B101" s="415" t="s">
        <v>571</v>
      </c>
      <c r="C101" s="754"/>
      <c r="D101" s="754"/>
      <c r="E101" s="754"/>
      <c r="F101" s="755"/>
    </row>
    <row r="102" spans="1:6" s="771" customFormat="1" ht="30" customHeight="1" x14ac:dyDescent="0.25">
      <c r="A102" s="773" t="s">
        <v>561</v>
      </c>
      <c r="B102" s="774" t="s">
        <v>670</v>
      </c>
      <c r="C102" s="775">
        <f>SUM(C103:C114)</f>
        <v>0</v>
      </c>
      <c r="D102" s="775">
        <f>SUM(D103:D114)</f>
        <v>0</v>
      </c>
      <c r="E102" s="775">
        <f>SUM(E103:E114)</f>
        <v>0</v>
      </c>
      <c r="F102" s="776">
        <f>E102</f>
        <v>0</v>
      </c>
    </row>
    <row r="103" spans="1:6" ht="16.5" customHeight="1" x14ac:dyDescent="0.2">
      <c r="A103" s="770" t="s">
        <v>152</v>
      </c>
      <c r="B103" s="415" t="s">
        <v>153</v>
      </c>
      <c r="C103" s="754"/>
      <c r="D103" s="754"/>
      <c r="E103" s="754"/>
      <c r="F103" s="755"/>
    </row>
    <row r="104" spans="1:6" ht="16.5" customHeight="1" x14ac:dyDescent="0.2">
      <c r="A104" s="770" t="s">
        <v>154</v>
      </c>
      <c r="B104" s="415" t="s">
        <v>569</v>
      </c>
      <c r="C104" s="754"/>
      <c r="D104" s="754"/>
      <c r="E104" s="754"/>
      <c r="F104" s="755"/>
    </row>
    <row r="105" spans="1:6" ht="16.5" customHeight="1" x14ac:dyDescent="0.2">
      <c r="A105" s="770" t="s">
        <v>155</v>
      </c>
      <c r="B105" s="415" t="s">
        <v>568</v>
      </c>
      <c r="C105" s="754"/>
      <c r="D105" s="754"/>
      <c r="E105" s="754"/>
      <c r="F105" s="755"/>
    </row>
    <row r="106" spans="1:6" ht="16.5" customHeight="1" x14ac:dyDescent="0.2">
      <c r="A106" s="770" t="s">
        <v>156</v>
      </c>
      <c r="B106" s="415" t="s">
        <v>567</v>
      </c>
      <c r="C106" s="754"/>
      <c r="D106" s="754"/>
      <c r="E106" s="754"/>
      <c r="F106" s="755"/>
    </row>
    <row r="107" spans="1:6" ht="16.5" customHeight="1" x14ac:dyDescent="0.2">
      <c r="A107" s="770" t="s">
        <v>157</v>
      </c>
      <c r="B107" s="415" t="s">
        <v>566</v>
      </c>
      <c r="C107" s="754"/>
      <c r="D107" s="754"/>
      <c r="E107" s="754"/>
      <c r="F107" s="755"/>
    </row>
    <row r="108" spans="1:6" ht="16.5" customHeight="1" x14ac:dyDescent="0.2">
      <c r="A108" s="770" t="s">
        <v>158</v>
      </c>
      <c r="B108" s="415" t="s">
        <v>159</v>
      </c>
      <c r="C108" s="754"/>
      <c r="D108" s="754"/>
      <c r="E108" s="754"/>
      <c r="F108" s="755"/>
    </row>
    <row r="109" spans="1:6" ht="16.5" customHeight="1" x14ac:dyDescent="0.2">
      <c r="A109" s="770" t="s">
        <v>160</v>
      </c>
      <c r="B109" s="415" t="s">
        <v>140</v>
      </c>
      <c r="C109" s="754"/>
      <c r="D109" s="754"/>
      <c r="E109" s="754"/>
      <c r="F109" s="755"/>
    </row>
    <row r="110" spans="1:6" ht="16.5" customHeight="1" x14ac:dyDescent="0.2">
      <c r="A110" s="770" t="s">
        <v>161</v>
      </c>
      <c r="B110" s="415" t="s">
        <v>142</v>
      </c>
      <c r="C110" s="754"/>
      <c r="D110" s="754"/>
      <c r="E110" s="754"/>
      <c r="F110" s="755"/>
    </row>
    <row r="111" spans="1:6" ht="16.5" customHeight="1" x14ac:dyDescent="0.2">
      <c r="A111" s="770" t="s">
        <v>162</v>
      </c>
      <c r="B111" s="415" t="s">
        <v>565</v>
      </c>
      <c r="C111" s="754"/>
      <c r="D111" s="754"/>
      <c r="E111" s="754"/>
      <c r="F111" s="755"/>
    </row>
    <row r="112" spans="1:6" ht="16.5" customHeight="1" x14ac:dyDescent="0.2">
      <c r="A112" s="770" t="s">
        <v>163</v>
      </c>
      <c r="B112" s="415" t="s">
        <v>564</v>
      </c>
      <c r="C112" s="754"/>
      <c r="D112" s="754"/>
      <c r="E112" s="754"/>
      <c r="F112" s="755"/>
    </row>
    <row r="113" spans="1:6" ht="16.5" customHeight="1" x14ac:dyDescent="0.2">
      <c r="A113" s="770" t="s">
        <v>164</v>
      </c>
      <c r="B113" s="415" t="s">
        <v>563</v>
      </c>
      <c r="C113" s="754"/>
      <c r="D113" s="754"/>
      <c r="E113" s="754"/>
      <c r="F113" s="755"/>
    </row>
    <row r="114" spans="1:6" ht="16.5" customHeight="1" x14ac:dyDescent="0.2">
      <c r="A114" s="770" t="s">
        <v>165</v>
      </c>
      <c r="B114" s="415" t="s">
        <v>562</v>
      </c>
      <c r="C114" s="754"/>
      <c r="D114" s="754"/>
      <c r="E114" s="754"/>
      <c r="F114" s="755"/>
    </row>
    <row r="115" spans="1:6" s="771" customFormat="1" ht="30" customHeight="1" x14ac:dyDescent="0.25">
      <c r="A115" s="773" t="s">
        <v>166</v>
      </c>
      <c r="B115" s="774" t="s">
        <v>671</v>
      </c>
      <c r="C115" s="775">
        <f>SUM(C116:C117)</f>
        <v>0</v>
      </c>
      <c r="D115" s="775">
        <f>SUM(D116:D117)</f>
        <v>0</v>
      </c>
      <c r="E115" s="775">
        <f>SUM(E116:E117)</f>
        <v>0</v>
      </c>
      <c r="F115" s="776">
        <f>E115</f>
        <v>0</v>
      </c>
    </row>
    <row r="116" spans="1:6" ht="16.5" customHeight="1" x14ac:dyDescent="0.2">
      <c r="A116" s="770" t="s">
        <v>167</v>
      </c>
      <c r="B116" s="415" t="s">
        <v>559</v>
      </c>
      <c r="C116" s="754"/>
      <c r="D116" s="754"/>
      <c r="E116" s="754"/>
      <c r="F116" s="755"/>
    </row>
    <row r="117" spans="1:6" ht="16.5" customHeight="1" x14ac:dyDescent="0.2">
      <c r="A117" s="770" t="s">
        <v>168</v>
      </c>
      <c r="B117" s="415" t="s">
        <v>560</v>
      </c>
      <c r="C117" s="754"/>
      <c r="D117" s="754"/>
      <c r="E117" s="754"/>
      <c r="F117" s="755"/>
    </row>
    <row r="118" spans="1:6" s="771" customFormat="1" ht="30" customHeight="1" x14ac:dyDescent="0.25">
      <c r="A118" s="773" t="s">
        <v>169</v>
      </c>
      <c r="B118" s="774" t="s">
        <v>679</v>
      </c>
      <c r="C118" s="775">
        <f>SUM(C119:C121)</f>
        <v>0</v>
      </c>
      <c r="D118" s="775">
        <f>SUM(D119:D121)</f>
        <v>0</v>
      </c>
      <c r="E118" s="775">
        <f>SUM(E119:E121)</f>
        <v>0</v>
      </c>
      <c r="F118" s="776">
        <f>E118</f>
        <v>0</v>
      </c>
    </row>
    <row r="119" spans="1:6" ht="16.5" customHeight="1" x14ac:dyDescent="0.2">
      <c r="A119" s="770" t="s">
        <v>170</v>
      </c>
      <c r="B119" s="415" t="s">
        <v>558</v>
      </c>
      <c r="C119" s="754"/>
      <c r="D119" s="754"/>
      <c r="E119" s="754"/>
      <c r="F119" s="755"/>
    </row>
    <row r="120" spans="1:6" ht="16.5" customHeight="1" x14ac:dyDescent="0.2">
      <c r="A120" s="770" t="s">
        <v>1205</v>
      </c>
      <c r="B120" s="415" t="s">
        <v>1204</v>
      </c>
      <c r="C120" s="754"/>
      <c r="D120" s="754"/>
      <c r="E120" s="754"/>
      <c r="F120" s="755"/>
    </row>
    <row r="121" spans="1:6" ht="16.5" customHeight="1" x14ac:dyDescent="0.2">
      <c r="A121" s="770" t="s">
        <v>171</v>
      </c>
      <c r="B121" s="415" t="s">
        <v>557</v>
      </c>
      <c r="C121" s="754"/>
      <c r="D121" s="754"/>
      <c r="E121" s="754"/>
      <c r="F121" s="755"/>
    </row>
    <row r="122" spans="1:6" s="771" customFormat="1" ht="30" customHeight="1" x14ac:dyDescent="0.25">
      <c r="A122" s="773" t="s">
        <v>550</v>
      </c>
      <c r="B122" s="774" t="s">
        <v>672</v>
      </c>
      <c r="C122" s="775">
        <f>SUM(C123:C129)</f>
        <v>0</v>
      </c>
      <c r="D122" s="775">
        <f>SUM(D123:D129)</f>
        <v>0</v>
      </c>
      <c r="E122" s="775">
        <f>SUM(E123:E129)</f>
        <v>0</v>
      </c>
      <c r="F122" s="776">
        <f>E122</f>
        <v>0</v>
      </c>
    </row>
    <row r="123" spans="1:6" ht="16.5" customHeight="1" x14ac:dyDescent="0.2">
      <c r="A123" s="770" t="s">
        <v>248</v>
      </c>
      <c r="B123" s="415" t="s">
        <v>556</v>
      </c>
      <c r="C123" s="754"/>
      <c r="D123" s="754"/>
      <c r="E123" s="754"/>
      <c r="F123" s="755"/>
    </row>
    <row r="124" spans="1:6" ht="16.5" customHeight="1" x14ac:dyDescent="0.2">
      <c r="A124" s="770" t="s">
        <v>249</v>
      </c>
      <c r="B124" s="415" t="s">
        <v>555</v>
      </c>
      <c r="C124" s="754"/>
      <c r="D124" s="754"/>
      <c r="E124" s="754"/>
      <c r="F124" s="755"/>
    </row>
    <row r="125" spans="1:6" ht="16.5" customHeight="1" x14ac:dyDescent="0.2">
      <c r="A125" s="770" t="s">
        <v>250</v>
      </c>
      <c r="B125" s="415" t="s">
        <v>554</v>
      </c>
      <c r="C125" s="754"/>
      <c r="D125" s="754"/>
      <c r="E125" s="754"/>
      <c r="F125" s="755"/>
    </row>
    <row r="126" spans="1:6" ht="16.5" customHeight="1" x14ac:dyDescent="0.2">
      <c r="A126" s="770" t="s">
        <v>251</v>
      </c>
      <c r="B126" s="415" t="s">
        <v>553</v>
      </c>
      <c r="C126" s="754"/>
      <c r="D126" s="754"/>
      <c r="E126" s="754"/>
      <c r="F126" s="755"/>
    </row>
    <row r="127" spans="1:6" ht="16.5" customHeight="1" x14ac:dyDescent="0.2">
      <c r="A127" s="770" t="s">
        <v>252</v>
      </c>
      <c r="B127" s="415" t="s">
        <v>552</v>
      </c>
      <c r="C127" s="754"/>
      <c r="D127" s="754"/>
      <c r="E127" s="754"/>
      <c r="F127" s="755"/>
    </row>
    <row r="128" spans="1:6" ht="16.5" customHeight="1" x14ac:dyDescent="0.2">
      <c r="A128" s="770" t="s">
        <v>253</v>
      </c>
      <c r="B128" s="415" t="s">
        <v>551</v>
      </c>
      <c r="C128" s="754"/>
      <c r="D128" s="754"/>
      <c r="E128" s="754"/>
      <c r="F128" s="755"/>
    </row>
    <row r="129" spans="1:6" ht="16.5" customHeight="1" x14ac:dyDescent="0.2">
      <c r="A129" s="770" t="s">
        <v>254</v>
      </c>
      <c r="B129" s="415" t="s">
        <v>255</v>
      </c>
      <c r="C129" s="754"/>
      <c r="D129" s="754"/>
      <c r="E129" s="754"/>
      <c r="F129" s="755"/>
    </row>
    <row r="130" spans="1:6" s="771" customFormat="1" ht="30" customHeight="1" x14ac:dyDescent="0.25">
      <c r="A130" s="773" t="s">
        <v>547</v>
      </c>
      <c r="B130" s="774" t="s">
        <v>678</v>
      </c>
      <c r="C130" s="775">
        <f>SUM(C131:C132)</f>
        <v>0</v>
      </c>
      <c r="D130" s="775">
        <f>SUM(D131:D132)</f>
        <v>0</v>
      </c>
      <c r="E130" s="775">
        <f>SUM(E131:E132)</f>
        <v>0</v>
      </c>
      <c r="F130" s="776">
        <f>E130</f>
        <v>0</v>
      </c>
    </row>
    <row r="131" spans="1:6" ht="16.5" customHeight="1" x14ac:dyDescent="0.2">
      <c r="A131" s="770" t="s">
        <v>256</v>
      </c>
      <c r="B131" s="415" t="s">
        <v>549</v>
      </c>
      <c r="C131" s="754"/>
      <c r="D131" s="754"/>
      <c r="E131" s="754"/>
      <c r="F131" s="755"/>
    </row>
    <row r="132" spans="1:6" ht="16.5" customHeight="1" x14ac:dyDescent="0.2">
      <c r="A132" s="770" t="s">
        <v>548</v>
      </c>
      <c r="B132" s="415" t="s">
        <v>16</v>
      </c>
      <c r="C132" s="754"/>
      <c r="D132" s="754"/>
      <c r="E132" s="754"/>
      <c r="F132" s="755"/>
    </row>
    <row r="133" spans="1:6" s="771" customFormat="1" ht="30" customHeight="1" x14ac:dyDescent="0.25">
      <c r="A133" s="773" t="s">
        <v>543</v>
      </c>
      <c r="B133" s="774" t="s">
        <v>673</v>
      </c>
      <c r="C133" s="775">
        <f>SUM(C134:C135)</f>
        <v>0</v>
      </c>
      <c r="D133" s="775">
        <f>SUM(D134:D135)</f>
        <v>0</v>
      </c>
      <c r="E133" s="775">
        <f>SUM(E134:E135)</f>
        <v>0</v>
      </c>
      <c r="F133" s="776">
        <f>E133</f>
        <v>0</v>
      </c>
    </row>
    <row r="134" spans="1:6" ht="16.5" customHeight="1" x14ac:dyDescent="0.2">
      <c r="A134" s="770" t="s">
        <v>257</v>
      </c>
      <c r="B134" s="415" t="s">
        <v>546</v>
      </c>
      <c r="C134" s="754"/>
      <c r="D134" s="754"/>
      <c r="E134" s="754"/>
      <c r="F134" s="755"/>
    </row>
    <row r="135" spans="1:6" ht="16.5" customHeight="1" x14ac:dyDescent="0.2">
      <c r="A135" s="770" t="s">
        <v>545</v>
      </c>
      <c r="B135" s="415" t="s">
        <v>544</v>
      </c>
      <c r="C135" s="754"/>
      <c r="D135" s="754"/>
      <c r="E135" s="754"/>
      <c r="F135" s="755"/>
    </row>
    <row r="136" spans="1:6" s="771" customFormat="1" ht="30" customHeight="1" x14ac:dyDescent="0.25">
      <c r="A136" s="773" t="s">
        <v>529</v>
      </c>
      <c r="B136" s="774" t="s">
        <v>677</v>
      </c>
      <c r="C136" s="775">
        <f>SUM(C137:C143)</f>
        <v>0</v>
      </c>
      <c r="D136" s="775">
        <f>SUM(D137:D143)</f>
        <v>0</v>
      </c>
      <c r="E136" s="775">
        <f>SUM(E137:E143)</f>
        <v>0</v>
      </c>
      <c r="F136" s="776">
        <f>E136</f>
        <v>0</v>
      </c>
    </row>
    <row r="137" spans="1:6" ht="24" customHeight="1" x14ac:dyDescent="0.2">
      <c r="A137" s="770" t="s">
        <v>542</v>
      </c>
      <c r="B137" s="415" t="s">
        <v>541</v>
      </c>
      <c r="C137" s="754"/>
      <c r="D137" s="754"/>
      <c r="E137" s="754"/>
      <c r="F137" s="755"/>
    </row>
    <row r="138" spans="1:6" ht="24" customHeight="1" x14ac:dyDescent="0.2">
      <c r="A138" s="770" t="s">
        <v>540</v>
      </c>
      <c r="B138" s="415" t="s">
        <v>539</v>
      </c>
      <c r="C138" s="754"/>
      <c r="D138" s="754"/>
      <c r="E138" s="754"/>
      <c r="F138" s="755"/>
    </row>
    <row r="139" spans="1:6" ht="24" customHeight="1" x14ac:dyDescent="0.2">
      <c r="A139" s="770" t="s">
        <v>538</v>
      </c>
      <c r="B139" s="415" t="s">
        <v>537</v>
      </c>
      <c r="C139" s="754"/>
      <c r="D139" s="754"/>
      <c r="E139" s="754"/>
      <c r="F139" s="755"/>
    </row>
    <row r="140" spans="1:6" ht="24" customHeight="1" x14ac:dyDescent="0.2">
      <c r="A140" s="770" t="s">
        <v>536</v>
      </c>
      <c r="B140" s="415" t="s">
        <v>535</v>
      </c>
      <c r="C140" s="754"/>
      <c r="D140" s="754"/>
      <c r="E140" s="754"/>
      <c r="F140" s="755"/>
    </row>
    <row r="141" spans="1:6" ht="16.5" customHeight="1" x14ac:dyDescent="0.2">
      <c r="A141" s="770" t="s">
        <v>534</v>
      </c>
      <c r="B141" s="415" t="s">
        <v>533</v>
      </c>
      <c r="C141" s="754"/>
      <c r="D141" s="754"/>
      <c r="E141" s="754"/>
      <c r="F141" s="755"/>
    </row>
    <row r="142" spans="1:6" ht="16.5" customHeight="1" x14ac:dyDescent="0.2">
      <c r="A142" s="770" t="s">
        <v>532</v>
      </c>
      <c r="B142" s="415" t="s">
        <v>531</v>
      </c>
      <c r="C142" s="754"/>
      <c r="D142" s="754"/>
      <c r="E142" s="754"/>
      <c r="F142" s="755"/>
    </row>
    <row r="143" spans="1:6" ht="16.5" customHeight="1" x14ac:dyDescent="0.2">
      <c r="A143" s="770" t="s">
        <v>530</v>
      </c>
      <c r="B143" s="415" t="s">
        <v>16</v>
      </c>
      <c r="C143" s="754"/>
      <c r="D143" s="754"/>
      <c r="E143" s="754"/>
      <c r="F143" s="755"/>
    </row>
    <row r="144" spans="1:6" s="771" customFormat="1" ht="30" customHeight="1" x14ac:dyDescent="0.25">
      <c r="A144" s="773" t="s">
        <v>258</v>
      </c>
      <c r="B144" s="774" t="s">
        <v>676</v>
      </c>
      <c r="C144" s="775">
        <f>SUM(C145:C148)</f>
        <v>0</v>
      </c>
      <c r="D144" s="775">
        <f>SUM(D145:D148)</f>
        <v>0</v>
      </c>
      <c r="E144" s="775">
        <f>SUM(E145:E148)</f>
        <v>0</v>
      </c>
      <c r="F144" s="776">
        <f>E144</f>
        <v>0</v>
      </c>
    </row>
    <row r="145" spans="1:6" ht="16.5" customHeight="1" x14ac:dyDescent="0.2">
      <c r="A145" s="770" t="s">
        <v>259</v>
      </c>
      <c r="B145" s="415" t="s">
        <v>528</v>
      </c>
      <c r="C145" s="754"/>
      <c r="D145" s="754"/>
      <c r="E145" s="754"/>
      <c r="F145" s="755"/>
    </row>
    <row r="146" spans="1:6" ht="16.5" customHeight="1" x14ac:dyDescent="0.2">
      <c r="A146" s="770" t="s">
        <v>260</v>
      </c>
      <c r="B146" s="415" t="s">
        <v>527</v>
      </c>
      <c r="C146" s="754"/>
      <c r="D146" s="754"/>
      <c r="E146" s="754"/>
      <c r="F146" s="755"/>
    </row>
    <row r="147" spans="1:6" ht="16.5" customHeight="1" x14ac:dyDescent="0.2">
      <c r="A147" s="770" t="s">
        <v>261</v>
      </c>
      <c r="B147" s="415" t="s">
        <v>526</v>
      </c>
      <c r="C147" s="754"/>
      <c r="D147" s="754"/>
      <c r="E147" s="754"/>
      <c r="F147" s="755"/>
    </row>
    <row r="148" spans="1:6" ht="16.5" customHeight="1" x14ac:dyDescent="0.2">
      <c r="A148" s="770" t="s">
        <v>262</v>
      </c>
      <c r="B148" s="415" t="s">
        <v>525</v>
      </c>
      <c r="C148" s="754"/>
      <c r="D148" s="754"/>
      <c r="E148" s="754"/>
      <c r="F148" s="755"/>
    </row>
    <row r="149" spans="1:6" s="771" customFormat="1" ht="30" customHeight="1" x14ac:dyDescent="0.25">
      <c r="A149" s="773" t="s">
        <v>519</v>
      </c>
      <c r="B149" s="774" t="s">
        <v>674</v>
      </c>
      <c r="C149" s="775">
        <f>SUM(C150:C157)</f>
        <v>0</v>
      </c>
      <c r="D149" s="775">
        <f>SUM(D150:D157)</f>
        <v>0</v>
      </c>
      <c r="E149" s="775">
        <f>SUM(E150:E157)</f>
        <v>0</v>
      </c>
      <c r="F149" s="776">
        <f>E149</f>
        <v>0</v>
      </c>
    </row>
    <row r="150" spans="1:6" ht="16.5" customHeight="1" x14ac:dyDescent="0.2">
      <c r="A150" s="770" t="s">
        <v>139</v>
      </c>
      <c r="B150" s="415" t="s">
        <v>140</v>
      </c>
      <c r="C150" s="754"/>
      <c r="D150" s="754"/>
      <c r="E150" s="754"/>
      <c r="F150" s="755"/>
    </row>
    <row r="151" spans="1:6" ht="16.5" customHeight="1" x14ac:dyDescent="0.2">
      <c r="A151" s="770" t="s">
        <v>141</v>
      </c>
      <c r="B151" s="415" t="s">
        <v>142</v>
      </c>
      <c r="C151" s="754"/>
      <c r="D151" s="754"/>
      <c r="E151" s="754"/>
      <c r="F151" s="755"/>
    </row>
    <row r="152" spans="1:6" ht="16.5" customHeight="1" x14ac:dyDescent="0.2">
      <c r="A152" s="770" t="s">
        <v>143</v>
      </c>
      <c r="B152" s="415" t="s">
        <v>524</v>
      </c>
      <c r="C152" s="754"/>
      <c r="D152" s="754"/>
      <c r="E152" s="754"/>
      <c r="F152" s="755"/>
    </row>
    <row r="153" spans="1:6" ht="16.5" customHeight="1" x14ac:dyDescent="0.2">
      <c r="A153" s="770" t="s">
        <v>144</v>
      </c>
      <c r="B153" s="415" t="s">
        <v>523</v>
      </c>
      <c r="C153" s="754"/>
      <c r="D153" s="754"/>
      <c r="E153" s="754"/>
      <c r="F153" s="755"/>
    </row>
    <row r="154" spans="1:6" ht="16.5" customHeight="1" x14ac:dyDescent="0.2">
      <c r="A154" s="770" t="s">
        <v>145</v>
      </c>
      <c r="B154" s="415" t="s">
        <v>522</v>
      </c>
      <c r="C154" s="754"/>
      <c r="D154" s="754"/>
      <c r="E154" s="754"/>
      <c r="F154" s="755"/>
    </row>
    <row r="155" spans="1:6" ht="16.5" customHeight="1" x14ac:dyDescent="0.2">
      <c r="A155" s="770" t="s">
        <v>146</v>
      </c>
      <c r="B155" s="415" t="s">
        <v>521</v>
      </c>
      <c r="C155" s="754"/>
      <c r="D155" s="754"/>
      <c r="E155" s="754"/>
      <c r="F155" s="755"/>
    </row>
    <row r="156" spans="1:6" ht="16.5" customHeight="1" x14ac:dyDescent="0.2">
      <c r="A156" s="770" t="s">
        <v>147</v>
      </c>
      <c r="B156" s="415" t="s">
        <v>520</v>
      </c>
      <c r="C156" s="754"/>
      <c r="D156" s="754"/>
      <c r="E156" s="754"/>
      <c r="F156" s="755"/>
    </row>
    <row r="157" spans="1:6" ht="16.5" customHeight="1" x14ac:dyDescent="0.2">
      <c r="A157" s="770" t="s">
        <v>148</v>
      </c>
      <c r="B157" s="415" t="s">
        <v>16</v>
      </c>
      <c r="C157" s="754"/>
      <c r="D157" s="754"/>
      <c r="E157" s="754"/>
      <c r="F157" s="755"/>
    </row>
    <row r="158" spans="1:6" s="771" customFormat="1" ht="30" customHeight="1" x14ac:dyDescent="0.25">
      <c r="A158" s="773" t="s">
        <v>149</v>
      </c>
      <c r="B158" s="774" t="s">
        <v>675</v>
      </c>
      <c r="C158" s="775">
        <f>SUM(C159:C160)</f>
        <v>0</v>
      </c>
      <c r="D158" s="775">
        <f>SUM(D159:D160)</f>
        <v>0</v>
      </c>
      <c r="E158" s="775">
        <f>SUM(E159:E160)</f>
        <v>0</v>
      </c>
      <c r="F158" s="776">
        <f>E158</f>
        <v>0</v>
      </c>
    </row>
    <row r="159" spans="1:6" ht="24" customHeight="1" x14ac:dyDescent="0.2">
      <c r="A159" s="770" t="s">
        <v>150</v>
      </c>
      <c r="B159" s="415" t="s">
        <v>518</v>
      </c>
      <c r="C159" s="754"/>
      <c r="D159" s="754"/>
      <c r="E159" s="754"/>
      <c r="F159" s="755"/>
    </row>
    <row r="160" spans="1:6" ht="16.5" customHeight="1" x14ac:dyDescent="0.2">
      <c r="A160" s="770" t="s">
        <v>151</v>
      </c>
      <c r="B160" s="415" t="s">
        <v>517</v>
      </c>
      <c r="C160" s="754"/>
      <c r="D160" s="754"/>
      <c r="E160" s="754"/>
      <c r="F160" s="755"/>
    </row>
    <row r="161" spans="1:6" s="771" customFormat="1" ht="30" customHeight="1" x14ac:dyDescent="0.25">
      <c r="A161" s="958" t="s">
        <v>804</v>
      </c>
      <c r="B161" s="959"/>
      <c r="C161" s="762">
        <f>SUM(C158,C149,C144,C136,C133,C130,C122,C118,C115,C102,C92,C90)</f>
        <v>0</v>
      </c>
      <c r="D161" s="762">
        <f>SUM(D158,D149,D144,D136,D133,D130,D122,D118,D115,D102,D92,D90)</f>
        <v>0</v>
      </c>
      <c r="E161" s="762">
        <f>SUM(E158,E149,E144,E136,E133,E130,E122,E118,E115,E102,E92,E90)</f>
        <v>0</v>
      </c>
      <c r="F161" s="763">
        <f>E161</f>
        <v>0</v>
      </c>
    </row>
    <row r="164" spans="1:6" ht="34.5" customHeight="1" x14ac:dyDescent="0.2"/>
    <row r="166" spans="1:6" s="745" customFormat="1" ht="15" x14ac:dyDescent="0.25">
      <c r="D166" s="936" t="s">
        <v>746</v>
      </c>
      <c r="E166" s="936"/>
      <c r="F166" s="936"/>
    </row>
  </sheetData>
  <mergeCells count="11">
    <mergeCell ref="D166:F166"/>
    <mergeCell ref="A8:F8"/>
    <mergeCell ref="A91:F91"/>
    <mergeCell ref="A161:B161"/>
    <mergeCell ref="A2:F2"/>
    <mergeCell ref="A4:F4"/>
    <mergeCell ref="A6:A7"/>
    <mergeCell ref="B6:B7"/>
    <mergeCell ref="C6:C7"/>
    <mergeCell ref="D6:E6"/>
    <mergeCell ref="F6:F7"/>
  </mergeCells>
  <phoneticPr fontId="117" type="noConversion"/>
  <printOptions horizontalCentered="1"/>
  <pageMargins left="0.6" right="0.25" top="0.25" bottom="0.25" header="0.25" footer="0.15"/>
  <pageSetup paperSize="9" scale="95" orientation="portrait" r:id="rId1"/>
  <rowBreaks count="2" manualBreakCount="2">
    <brk id="90" max="5" man="1"/>
    <brk id="132" max="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9153" r:id="rId4" name="Drop Down 1">
              <controlPr defaultSize="0" autoLine="0" autoPict="0">
                <anchor moveWithCells="1">
                  <from>
                    <xdr:col>1</xdr:col>
                    <xdr:colOff>1876425</xdr:colOff>
                    <xdr:row>3</xdr:row>
                    <xdr:rowOff>161925</xdr:rowOff>
                  </from>
                  <to>
                    <xdr:col>1</xdr:col>
                    <xdr:colOff>1876425</xdr:colOff>
                    <xdr:row>4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9900"/>
  </sheetPr>
  <dimension ref="A1:V66"/>
  <sheetViews>
    <sheetView view="pageBreakPreview" topLeftCell="A46" zoomScale="140" zoomScaleNormal="100" zoomScaleSheetLayoutView="140" workbookViewId="0">
      <selection activeCell="B73" sqref="B73"/>
    </sheetView>
  </sheetViews>
  <sheetFormatPr defaultColWidth="9.140625" defaultRowHeight="14.25" x14ac:dyDescent="0.2"/>
  <cols>
    <col min="1" max="1" width="9.5703125" style="132" customWidth="1"/>
    <col min="2" max="2" width="35.7109375" style="132" customWidth="1"/>
    <col min="3" max="6" width="13.7109375" style="132" customWidth="1"/>
    <col min="7" max="7" width="6.85546875" style="132" customWidth="1"/>
    <col min="8" max="8" width="6.42578125" style="132" customWidth="1"/>
    <col min="9" max="10" width="6.85546875" style="132" customWidth="1"/>
    <col min="11" max="11" width="13.7109375" style="132" bestFit="1" customWidth="1"/>
    <col min="12" max="12" width="6.85546875" style="132" customWidth="1"/>
    <col min="13" max="16384" width="9.140625" style="132"/>
  </cols>
  <sheetData>
    <row r="1" spans="1:22" s="122" customFormat="1" ht="15.75" customHeight="1" x14ac:dyDescent="0.25">
      <c r="A1" s="119"/>
      <c r="B1" s="119"/>
      <c r="C1" s="129"/>
      <c r="D1" s="129"/>
      <c r="E1" s="129"/>
      <c r="F1" s="417" t="s">
        <v>1344</v>
      </c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</row>
    <row r="2" spans="1:22" s="119" customFormat="1" ht="25.5" customHeight="1" x14ac:dyDescent="0.25">
      <c r="A2" s="964" t="s">
        <v>860</v>
      </c>
      <c r="B2" s="964"/>
      <c r="C2" s="964"/>
      <c r="D2" s="964"/>
      <c r="E2" s="964"/>
      <c r="F2" s="964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</row>
    <row r="3" spans="1:22" s="119" customFormat="1" ht="15" customHeight="1" x14ac:dyDescent="0.25">
      <c r="A3" s="391"/>
      <c r="B3" s="391"/>
      <c r="C3" s="391"/>
      <c r="D3" s="391"/>
      <c r="E3" s="391"/>
      <c r="F3" s="391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</row>
    <row r="4" spans="1:22" s="122" customFormat="1" ht="16.5" customHeight="1" x14ac:dyDescent="0.25">
      <c r="A4" s="973" t="s">
        <v>861</v>
      </c>
      <c r="B4" s="973"/>
      <c r="C4" s="973"/>
      <c r="D4" s="973"/>
      <c r="E4" s="973"/>
      <c r="F4" s="97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</row>
    <row r="5" spans="1:22" s="122" customFormat="1" ht="10.5" customHeight="1" x14ac:dyDescent="0.25">
      <c r="A5" s="398"/>
      <c r="B5" s="398"/>
      <c r="C5" s="398"/>
      <c r="D5" s="398"/>
      <c r="E5" s="398"/>
      <c r="F5" s="398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</row>
    <row r="6" spans="1:22" s="122" customFormat="1" ht="20.25" customHeight="1" x14ac:dyDescent="0.25">
      <c r="A6" s="965" t="s">
        <v>1065</v>
      </c>
      <c r="B6" s="965"/>
      <c r="C6" s="965"/>
      <c r="D6" s="965"/>
      <c r="E6" s="282"/>
      <c r="F6" s="282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</row>
    <row r="7" spans="1:22" s="126" customFormat="1" ht="11.25" customHeight="1" x14ac:dyDescent="0.25">
      <c r="B7" s="130"/>
      <c r="C7" s="131"/>
      <c r="D7" s="131"/>
      <c r="E7" s="131"/>
      <c r="F7" s="134" t="s">
        <v>805</v>
      </c>
      <c r="G7" s="121"/>
      <c r="H7" s="121"/>
      <c r="I7" s="121"/>
      <c r="J7" s="121"/>
    </row>
    <row r="8" spans="1:22" s="405" customFormat="1" ht="18" customHeight="1" x14ac:dyDescent="0.25">
      <c r="A8" s="967" t="s">
        <v>137</v>
      </c>
      <c r="B8" s="967" t="s">
        <v>859</v>
      </c>
      <c r="C8" s="968" t="s">
        <v>1261</v>
      </c>
      <c r="D8" s="969" t="s">
        <v>1246</v>
      </c>
      <c r="E8" s="970"/>
      <c r="F8" s="971" t="s">
        <v>1232</v>
      </c>
      <c r="G8" s="402"/>
      <c r="H8" s="402"/>
      <c r="I8" s="402"/>
      <c r="J8" s="403"/>
      <c r="K8" s="404"/>
      <c r="L8" s="404"/>
      <c r="M8" s="404"/>
      <c r="T8" s="406"/>
      <c r="U8" s="405" t="s">
        <v>1085</v>
      </c>
    </row>
    <row r="9" spans="1:22" s="407" customFormat="1" ht="25.5" x14ac:dyDescent="0.2">
      <c r="A9" s="967"/>
      <c r="B9" s="967"/>
      <c r="C9" s="968"/>
      <c r="D9" s="346" t="s">
        <v>654</v>
      </c>
      <c r="E9" s="346" t="s">
        <v>655</v>
      </c>
      <c r="F9" s="972"/>
      <c r="J9" s="408"/>
      <c r="K9" s="408"/>
      <c r="L9" s="408"/>
      <c r="M9" s="408"/>
      <c r="T9" s="409"/>
      <c r="U9" s="410"/>
      <c r="V9" s="409"/>
    </row>
    <row r="10" spans="1:22" s="397" customFormat="1" ht="15.95" customHeight="1" x14ac:dyDescent="0.2">
      <c r="A10" s="392"/>
      <c r="B10" s="392"/>
      <c r="C10" s="400"/>
      <c r="D10" s="400"/>
      <c r="E10" s="400"/>
      <c r="F10" s="400"/>
    </row>
    <row r="11" spans="1:22" s="397" customFormat="1" ht="15.95" customHeight="1" x14ac:dyDescent="0.2">
      <c r="A11" s="392"/>
      <c r="B11" s="392"/>
      <c r="C11" s="400"/>
      <c r="D11" s="400"/>
      <c r="E11" s="400"/>
      <c r="F11" s="400"/>
    </row>
    <row r="12" spans="1:22" s="397" customFormat="1" ht="15.95" customHeight="1" x14ac:dyDescent="0.2">
      <c r="A12" s="392"/>
      <c r="B12" s="392"/>
      <c r="C12" s="400"/>
      <c r="D12" s="400"/>
      <c r="E12" s="400"/>
      <c r="F12" s="400"/>
    </row>
    <row r="13" spans="1:22" s="397" customFormat="1" ht="15.95" customHeight="1" x14ac:dyDescent="0.2">
      <c r="A13" s="392"/>
      <c r="B13" s="392"/>
      <c r="C13" s="400"/>
      <c r="D13" s="400"/>
      <c r="E13" s="400"/>
      <c r="F13" s="400"/>
    </row>
    <row r="14" spans="1:22" s="397" customFormat="1" ht="20.100000000000001" customHeight="1" x14ac:dyDescent="0.2">
      <c r="A14" s="392"/>
      <c r="B14" s="393" t="s">
        <v>114</v>
      </c>
      <c r="C14" s="394">
        <f>SUM(C10:C13)</f>
        <v>0</v>
      </c>
      <c r="D14" s="394">
        <f>SUM(D10:D13)</f>
        <v>0</v>
      </c>
      <c r="E14" s="394">
        <f>SUM(E10:E13)</f>
        <v>0</v>
      </c>
      <c r="F14" s="394">
        <f>SUM(F10:F13)</f>
        <v>0</v>
      </c>
    </row>
    <row r="15" spans="1:22" ht="20.100000000000001" customHeight="1" x14ac:dyDescent="0.2">
      <c r="A15" s="401"/>
      <c r="B15" s="395"/>
      <c r="C15" s="396"/>
      <c r="D15" s="396"/>
      <c r="E15" s="396"/>
      <c r="F15" s="396"/>
    </row>
    <row r="16" spans="1:22" ht="20.100000000000001" customHeight="1" x14ac:dyDescent="0.2">
      <c r="A16" s="401"/>
      <c r="B16" s="395"/>
      <c r="C16" s="396"/>
      <c r="D16" s="396"/>
      <c r="E16" s="396"/>
      <c r="F16" s="396"/>
    </row>
    <row r="17" spans="1:22" ht="18" customHeight="1" x14ac:dyDescent="0.2">
      <c r="B17" s="477"/>
      <c r="C17" s="396"/>
      <c r="D17" s="396"/>
      <c r="E17" s="966" t="s">
        <v>855</v>
      </c>
      <c r="F17" s="966"/>
    </row>
    <row r="18" spans="1:22" s="122" customFormat="1" ht="20.25" customHeight="1" x14ac:dyDescent="0.25">
      <c r="A18" s="965" t="s">
        <v>1066</v>
      </c>
      <c r="B18" s="965"/>
      <c r="C18" s="965"/>
      <c r="D18" s="965"/>
      <c r="E18" s="282"/>
      <c r="F18" s="282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</row>
    <row r="19" spans="1:22" s="126" customFormat="1" ht="11.25" customHeight="1" x14ac:dyDescent="0.25">
      <c r="B19" s="130"/>
      <c r="C19" s="131"/>
      <c r="D19" s="131"/>
      <c r="E19" s="131"/>
      <c r="F19" s="134" t="s">
        <v>805</v>
      </c>
      <c r="G19" s="121"/>
      <c r="H19" s="121"/>
      <c r="I19" s="121"/>
      <c r="J19" s="121"/>
    </row>
    <row r="20" spans="1:22" s="405" customFormat="1" ht="18" customHeight="1" x14ac:dyDescent="0.25">
      <c r="A20" s="967" t="s">
        <v>137</v>
      </c>
      <c r="B20" s="967" t="s">
        <v>859</v>
      </c>
      <c r="C20" s="968" t="s">
        <v>1261</v>
      </c>
      <c r="D20" s="969" t="s">
        <v>1246</v>
      </c>
      <c r="E20" s="970"/>
      <c r="F20" s="971" t="s">
        <v>1232</v>
      </c>
      <c r="G20" s="402"/>
      <c r="H20" s="402"/>
      <c r="I20" s="402"/>
      <c r="J20" s="403"/>
      <c r="K20" s="404"/>
      <c r="L20" s="404"/>
      <c r="M20" s="404"/>
      <c r="T20" s="406"/>
      <c r="U20" s="405" t="s">
        <v>1085</v>
      </c>
    </row>
    <row r="21" spans="1:22" s="407" customFormat="1" ht="25.5" x14ac:dyDescent="0.2">
      <c r="A21" s="967"/>
      <c r="B21" s="967"/>
      <c r="C21" s="968"/>
      <c r="D21" s="346" t="s">
        <v>654</v>
      </c>
      <c r="E21" s="346" t="s">
        <v>655</v>
      </c>
      <c r="F21" s="972"/>
      <c r="J21" s="408"/>
      <c r="K21" s="408"/>
      <c r="L21" s="408"/>
      <c r="M21" s="408"/>
      <c r="T21" s="409"/>
      <c r="U21" s="410"/>
      <c r="V21" s="409"/>
    </row>
    <row r="22" spans="1:22" s="397" customFormat="1" ht="15.95" customHeight="1" x14ac:dyDescent="0.2">
      <c r="A22" s="392"/>
      <c r="B22" s="392" t="s">
        <v>851</v>
      </c>
      <c r="C22" s="400"/>
      <c r="D22" s="400"/>
      <c r="E22" s="400"/>
      <c r="F22" s="400"/>
    </row>
    <row r="23" spans="1:22" s="397" customFormat="1" ht="15.95" customHeight="1" x14ac:dyDescent="0.2">
      <c r="A23" s="392"/>
      <c r="B23" s="392" t="s">
        <v>852</v>
      </c>
      <c r="C23" s="400"/>
      <c r="D23" s="400"/>
      <c r="E23" s="400"/>
      <c r="F23" s="400"/>
    </row>
    <row r="24" spans="1:22" s="397" customFormat="1" ht="15.95" customHeight="1" x14ac:dyDescent="0.2">
      <c r="A24" s="392"/>
      <c r="B24" s="392" t="s">
        <v>848</v>
      </c>
      <c r="C24" s="400"/>
      <c r="D24" s="400"/>
      <c r="E24" s="400"/>
      <c r="F24" s="400"/>
    </row>
    <row r="25" spans="1:22" s="397" customFormat="1" ht="23.25" customHeight="1" x14ac:dyDescent="0.2">
      <c r="A25" s="392"/>
      <c r="B25" s="392" t="s">
        <v>853</v>
      </c>
      <c r="C25" s="400"/>
      <c r="D25" s="400"/>
      <c r="E25" s="400"/>
      <c r="F25" s="400"/>
    </row>
    <row r="26" spans="1:22" s="397" customFormat="1" ht="15.95" customHeight="1" x14ac:dyDescent="0.2">
      <c r="A26" s="392"/>
      <c r="B26" s="392" t="s">
        <v>856</v>
      </c>
      <c r="C26" s="400"/>
      <c r="D26" s="400"/>
      <c r="E26" s="400"/>
      <c r="F26" s="400"/>
    </row>
    <row r="27" spans="1:22" s="397" customFormat="1" ht="15.95" customHeight="1" x14ac:dyDescent="0.2">
      <c r="A27" s="392"/>
      <c r="B27" s="392" t="s">
        <v>849</v>
      </c>
      <c r="C27" s="400"/>
      <c r="D27" s="400"/>
      <c r="E27" s="400"/>
      <c r="F27" s="400"/>
    </row>
    <row r="28" spans="1:22" s="397" customFormat="1" ht="15.95" customHeight="1" x14ac:dyDescent="0.2">
      <c r="A28" s="392"/>
      <c r="B28" s="392"/>
      <c r="C28" s="400"/>
      <c r="D28" s="400"/>
      <c r="E28" s="400"/>
      <c r="F28" s="400"/>
    </row>
    <row r="29" spans="1:22" s="397" customFormat="1" ht="15.95" customHeight="1" x14ac:dyDescent="0.2">
      <c r="A29" s="392"/>
      <c r="B29" s="392"/>
      <c r="C29" s="400"/>
      <c r="D29" s="400"/>
      <c r="E29" s="400"/>
      <c r="F29" s="400"/>
    </row>
    <row r="30" spans="1:22" s="397" customFormat="1" ht="20.100000000000001" customHeight="1" x14ac:dyDescent="0.2">
      <c r="A30" s="392"/>
      <c r="B30" s="393" t="s">
        <v>114</v>
      </c>
      <c r="C30" s="394">
        <f>SUM(C22:C29)</f>
        <v>0</v>
      </c>
      <c r="D30" s="394">
        <f t="shared" ref="D30:F30" si="0">SUM(D22:D29)</f>
        <v>0</v>
      </c>
      <c r="E30" s="394">
        <f t="shared" si="0"/>
        <v>0</v>
      </c>
      <c r="F30" s="394">
        <f t="shared" si="0"/>
        <v>0</v>
      </c>
    </row>
    <row r="31" spans="1:22" ht="20.100000000000001" customHeight="1" x14ac:dyDescent="0.2">
      <c r="A31" s="401"/>
      <c r="B31" s="395"/>
      <c r="C31" s="396"/>
      <c r="D31" s="396"/>
      <c r="E31" s="396"/>
      <c r="F31" s="396"/>
    </row>
    <row r="32" spans="1:22" ht="20.100000000000001" customHeight="1" x14ac:dyDescent="0.2">
      <c r="A32" s="401"/>
      <c r="B32" s="395"/>
      <c r="C32" s="396"/>
      <c r="D32" s="396"/>
      <c r="E32" s="396"/>
      <c r="F32" s="396"/>
    </row>
    <row r="33" spans="1:22" ht="18" customHeight="1" x14ac:dyDescent="0.2">
      <c r="B33" s="399" t="s">
        <v>854</v>
      </c>
      <c r="C33" s="396"/>
      <c r="D33" s="396"/>
      <c r="E33" s="966" t="s">
        <v>855</v>
      </c>
      <c r="F33" s="966"/>
    </row>
    <row r="34" spans="1:22" ht="9.75" customHeight="1" x14ac:dyDescent="0.2">
      <c r="A34" s="401"/>
      <c r="B34" s="395"/>
      <c r="C34" s="396"/>
      <c r="D34" s="396"/>
      <c r="E34" s="396"/>
      <c r="F34" s="396"/>
    </row>
    <row r="35" spans="1:22" ht="20.100000000000001" customHeight="1" x14ac:dyDescent="0.25">
      <c r="A35" s="965" t="s">
        <v>1067</v>
      </c>
      <c r="B35" s="965"/>
      <c r="C35" s="965"/>
      <c r="D35" s="965"/>
      <c r="E35" s="396"/>
      <c r="F35" s="396"/>
    </row>
    <row r="36" spans="1:22" s="405" customFormat="1" ht="18" customHeight="1" x14ac:dyDescent="0.25">
      <c r="A36" s="967" t="s">
        <v>137</v>
      </c>
      <c r="B36" s="967" t="s">
        <v>859</v>
      </c>
      <c r="C36" s="968" t="s">
        <v>1261</v>
      </c>
      <c r="D36" s="969" t="s">
        <v>1246</v>
      </c>
      <c r="E36" s="970"/>
      <c r="F36" s="971" t="s">
        <v>1232</v>
      </c>
      <c r="G36" s="402"/>
      <c r="H36" s="402"/>
      <c r="I36" s="402"/>
      <c r="J36" s="403"/>
      <c r="K36" s="404"/>
      <c r="L36" s="404"/>
      <c r="M36" s="404"/>
      <c r="T36" s="406"/>
      <c r="U36" s="405" t="s">
        <v>1085</v>
      </c>
    </row>
    <row r="37" spans="1:22" s="407" customFormat="1" ht="25.5" x14ac:dyDescent="0.2">
      <c r="A37" s="967"/>
      <c r="B37" s="967"/>
      <c r="C37" s="968"/>
      <c r="D37" s="346" t="s">
        <v>654</v>
      </c>
      <c r="E37" s="346" t="s">
        <v>655</v>
      </c>
      <c r="F37" s="972"/>
      <c r="J37" s="408"/>
      <c r="K37" s="408"/>
      <c r="L37" s="408"/>
      <c r="M37" s="408"/>
      <c r="T37" s="409"/>
      <c r="U37" s="410"/>
      <c r="V37" s="409"/>
    </row>
    <row r="38" spans="1:22" ht="15" customHeight="1" x14ac:dyDescent="0.2">
      <c r="A38" s="392"/>
      <c r="B38" s="392"/>
      <c r="C38" s="400"/>
      <c r="D38" s="400"/>
      <c r="E38" s="400"/>
      <c r="F38" s="400"/>
    </row>
    <row r="39" spans="1:22" ht="15" customHeight="1" x14ac:dyDescent="0.2">
      <c r="A39" s="392"/>
      <c r="B39" s="392"/>
      <c r="C39" s="400"/>
      <c r="D39" s="400"/>
      <c r="E39" s="400"/>
      <c r="F39" s="400"/>
    </row>
    <row r="40" spans="1:22" ht="15" customHeight="1" x14ac:dyDescent="0.2">
      <c r="A40" s="392"/>
      <c r="B40" s="392"/>
      <c r="C40" s="400"/>
      <c r="D40" s="400"/>
      <c r="E40" s="400"/>
      <c r="F40" s="400"/>
    </row>
    <row r="41" spans="1:22" ht="15" customHeight="1" x14ac:dyDescent="0.2">
      <c r="A41" s="392"/>
      <c r="B41" s="392"/>
      <c r="C41" s="400"/>
      <c r="D41" s="400"/>
      <c r="E41" s="400"/>
      <c r="F41" s="400"/>
    </row>
    <row r="42" spans="1:22" ht="15" customHeight="1" x14ac:dyDescent="0.2">
      <c r="A42" s="392"/>
      <c r="B42" s="392"/>
      <c r="C42" s="400"/>
      <c r="D42" s="400"/>
      <c r="E42" s="400"/>
      <c r="F42" s="400"/>
    </row>
    <row r="43" spans="1:22" ht="15" customHeight="1" x14ac:dyDescent="0.2">
      <c r="A43" s="392"/>
      <c r="B43" s="392"/>
      <c r="C43" s="400"/>
      <c r="D43" s="400"/>
      <c r="E43" s="400"/>
      <c r="F43" s="400"/>
    </row>
    <row r="44" spans="1:22" s="413" customFormat="1" ht="20.100000000000001" customHeight="1" x14ac:dyDescent="0.2">
      <c r="A44" s="411"/>
      <c r="B44" s="393" t="s">
        <v>114</v>
      </c>
      <c r="C44" s="412">
        <f>SUM(C38:C43)</f>
        <v>0</v>
      </c>
      <c r="D44" s="412">
        <f t="shared" ref="D44:F44" si="1">SUM(D38:D43)</f>
        <v>0</v>
      </c>
      <c r="E44" s="412">
        <f t="shared" si="1"/>
        <v>0</v>
      </c>
      <c r="F44" s="412">
        <f t="shared" si="1"/>
        <v>0</v>
      </c>
    </row>
    <row r="45" spans="1:22" s="397" customFormat="1" ht="20.100000000000001" customHeight="1" x14ac:dyDescent="0.2">
      <c r="A45" s="401"/>
      <c r="B45" s="395"/>
      <c r="C45" s="396"/>
      <c r="D45" s="396"/>
      <c r="E45" s="396"/>
      <c r="F45" s="396"/>
    </row>
    <row r="46" spans="1:22" s="397" customFormat="1" ht="20.100000000000001" customHeight="1" x14ac:dyDescent="0.2">
      <c r="A46" s="401"/>
      <c r="B46" s="395"/>
      <c r="C46" s="396"/>
      <c r="D46" s="396"/>
      <c r="E46" s="396"/>
      <c r="F46" s="396"/>
    </row>
    <row r="47" spans="1:22" ht="18" customHeight="1" x14ac:dyDescent="0.2">
      <c r="B47" s="399" t="s">
        <v>857</v>
      </c>
      <c r="C47" s="396"/>
      <c r="D47" s="396"/>
      <c r="E47" s="966" t="s">
        <v>855</v>
      </c>
      <c r="F47" s="966"/>
    </row>
    <row r="48" spans="1:22" s="397" customFormat="1" ht="9" customHeight="1" x14ac:dyDescent="0.2">
      <c r="A48" s="401"/>
      <c r="B48" s="395"/>
      <c r="C48" s="396"/>
      <c r="D48" s="396"/>
      <c r="E48" s="396"/>
      <c r="F48" s="396"/>
    </row>
    <row r="49" spans="1:22" s="397" customFormat="1" ht="20.100000000000001" customHeight="1" x14ac:dyDescent="0.25">
      <c r="A49" s="965" t="s">
        <v>1068</v>
      </c>
      <c r="B49" s="965"/>
      <c r="C49" s="965"/>
      <c r="D49" s="965"/>
      <c r="E49" s="396"/>
      <c r="F49" s="396"/>
    </row>
    <row r="50" spans="1:22" s="405" customFormat="1" ht="18" customHeight="1" x14ac:dyDescent="0.25">
      <c r="A50" s="967" t="s">
        <v>137</v>
      </c>
      <c r="B50" s="967" t="s">
        <v>859</v>
      </c>
      <c r="C50" s="968" t="s">
        <v>1261</v>
      </c>
      <c r="D50" s="969" t="s">
        <v>1246</v>
      </c>
      <c r="E50" s="970"/>
      <c r="F50" s="971" t="s">
        <v>1232</v>
      </c>
      <c r="G50" s="402"/>
      <c r="H50" s="402"/>
      <c r="I50" s="402"/>
      <c r="J50" s="403"/>
      <c r="K50" s="404"/>
      <c r="L50" s="404"/>
      <c r="M50" s="404"/>
      <c r="T50" s="406"/>
      <c r="U50" s="405" t="s">
        <v>1085</v>
      </c>
    </row>
    <row r="51" spans="1:22" s="407" customFormat="1" ht="24" customHeight="1" x14ac:dyDescent="0.2">
      <c r="A51" s="967"/>
      <c r="B51" s="967"/>
      <c r="C51" s="968"/>
      <c r="D51" s="346" t="s">
        <v>654</v>
      </c>
      <c r="E51" s="346" t="s">
        <v>655</v>
      </c>
      <c r="F51" s="972"/>
      <c r="J51" s="408"/>
      <c r="K51" s="408"/>
      <c r="L51" s="408"/>
      <c r="M51" s="408"/>
      <c r="T51" s="409"/>
      <c r="U51" s="410"/>
      <c r="V51" s="409"/>
    </row>
    <row r="52" spans="1:22" ht="15" customHeight="1" x14ac:dyDescent="0.2">
      <c r="A52" s="392"/>
      <c r="B52" s="392"/>
      <c r="C52" s="400"/>
      <c r="D52" s="400"/>
      <c r="E52" s="400"/>
      <c r="F52" s="400"/>
    </row>
    <row r="53" spans="1:22" ht="15" customHeight="1" x14ac:dyDescent="0.2">
      <c r="A53" s="392"/>
      <c r="B53" s="392"/>
      <c r="C53" s="400"/>
      <c r="D53" s="400"/>
      <c r="E53" s="400"/>
      <c r="F53" s="400"/>
    </row>
    <row r="54" spans="1:22" ht="15" customHeight="1" x14ac:dyDescent="0.2">
      <c r="A54" s="392"/>
      <c r="B54" s="392"/>
      <c r="C54" s="400"/>
      <c r="D54" s="400"/>
      <c r="E54" s="400"/>
      <c r="F54" s="400"/>
    </row>
    <row r="55" spans="1:22" ht="15" customHeight="1" x14ac:dyDescent="0.2">
      <c r="A55" s="392"/>
      <c r="B55" s="392"/>
      <c r="C55" s="400"/>
      <c r="D55" s="400"/>
      <c r="E55" s="400"/>
      <c r="F55" s="400"/>
    </row>
    <row r="56" spans="1:22" ht="15" customHeight="1" x14ac:dyDescent="0.2">
      <c r="A56" s="392"/>
      <c r="B56" s="392"/>
      <c r="C56" s="400"/>
      <c r="D56" s="400"/>
      <c r="E56" s="400"/>
      <c r="F56" s="400"/>
    </row>
    <row r="57" spans="1:22" ht="15" customHeight="1" x14ac:dyDescent="0.2">
      <c r="A57" s="392"/>
      <c r="B57" s="392"/>
      <c r="C57" s="400"/>
      <c r="D57" s="400"/>
      <c r="E57" s="400"/>
      <c r="F57" s="400"/>
    </row>
    <row r="58" spans="1:22" s="413" customFormat="1" ht="20.100000000000001" customHeight="1" x14ac:dyDescent="0.2">
      <c r="A58" s="411"/>
      <c r="B58" s="393" t="s">
        <v>114</v>
      </c>
      <c r="C58" s="412">
        <f>SUM(C52:C57)</f>
        <v>0</v>
      </c>
      <c r="D58" s="412">
        <f t="shared" ref="D58:F58" si="2">SUM(D52:D57)</f>
        <v>0</v>
      </c>
      <c r="E58" s="412">
        <f t="shared" si="2"/>
        <v>0</v>
      </c>
      <c r="F58" s="412">
        <f t="shared" si="2"/>
        <v>0</v>
      </c>
    </row>
    <row r="59" spans="1:22" ht="21.95" customHeight="1" x14ac:dyDescent="0.2"/>
    <row r="60" spans="1:22" ht="2.25" customHeight="1" x14ac:dyDescent="0.2"/>
    <row r="61" spans="1:22" ht="18" customHeight="1" x14ac:dyDescent="0.2">
      <c r="B61" s="399" t="s">
        <v>858</v>
      </c>
      <c r="C61" s="396"/>
      <c r="D61" s="396"/>
    </row>
    <row r="62" spans="1:22" s="397" customFormat="1" ht="20.100000000000001" customHeight="1" x14ac:dyDescent="0.25">
      <c r="A62" s="965" t="s">
        <v>1069</v>
      </c>
      <c r="B62" s="965"/>
      <c r="C62" s="965"/>
      <c r="D62" s="965"/>
      <c r="E62" s="974" t="s">
        <v>1070</v>
      </c>
      <c r="F62" s="975"/>
    </row>
    <row r="63" spans="1:22" x14ac:dyDescent="0.2">
      <c r="B63" s="132" t="s">
        <v>1071</v>
      </c>
      <c r="E63" s="478"/>
      <c r="F63" s="478"/>
    </row>
    <row r="64" spans="1:22" x14ac:dyDescent="0.2">
      <c r="B64" s="132" t="s">
        <v>1072</v>
      </c>
      <c r="E64" s="478"/>
      <c r="F64" s="478"/>
    </row>
    <row r="66" spans="5:6" ht="15" x14ac:dyDescent="0.2">
      <c r="E66" s="962" t="s">
        <v>855</v>
      </c>
      <c r="F66" s="963"/>
    </row>
  </sheetData>
  <mergeCells count="32">
    <mergeCell ref="F8:F9"/>
    <mergeCell ref="E17:F17"/>
    <mergeCell ref="A62:D62"/>
    <mergeCell ref="E62:F62"/>
    <mergeCell ref="A6:D6"/>
    <mergeCell ref="A8:A9"/>
    <mergeCell ref="B8:B9"/>
    <mergeCell ref="C8:C9"/>
    <mergeCell ref="D8:E8"/>
    <mergeCell ref="F50:F51"/>
    <mergeCell ref="E47:F47"/>
    <mergeCell ref="A49:D49"/>
    <mergeCell ref="A50:A51"/>
    <mergeCell ref="B50:B51"/>
    <mergeCell ref="C50:C51"/>
    <mergeCell ref="D50:E50"/>
    <mergeCell ref="E66:F66"/>
    <mergeCell ref="A2:F2"/>
    <mergeCell ref="A35:D35"/>
    <mergeCell ref="E33:F33"/>
    <mergeCell ref="A36:A37"/>
    <mergeCell ref="B36:B37"/>
    <mergeCell ref="C36:C37"/>
    <mergeCell ref="D36:E36"/>
    <mergeCell ref="F36:F37"/>
    <mergeCell ref="A4:F4"/>
    <mergeCell ref="A20:A21"/>
    <mergeCell ref="B20:B21"/>
    <mergeCell ref="C20:C21"/>
    <mergeCell ref="D20:E20"/>
    <mergeCell ref="F20:F21"/>
    <mergeCell ref="A18:D18"/>
  </mergeCells>
  <printOptions horizontalCentered="1"/>
  <pageMargins left="0.45" right="0.5" top="0.84" bottom="0.25" header="0.25" footer="0"/>
  <pageSetup paperSize="9" scale="8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8129" r:id="rId4" name="Drop Down 1">
              <controlPr defaultSize="0" autoLine="0" autoPict="0">
                <anchor moveWithCells="1">
                  <from>
                    <xdr:col>1</xdr:col>
                    <xdr:colOff>1876425</xdr:colOff>
                    <xdr:row>18</xdr:row>
                    <xdr:rowOff>0</xdr:rowOff>
                  </from>
                  <to>
                    <xdr:col>1</xdr:col>
                    <xdr:colOff>1876425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0" r:id="rId5" name="Drop Down 2">
              <controlPr defaultSize="0" autoLine="0" autoPict="0">
                <anchor moveWithCells="1">
                  <from>
                    <xdr:col>1</xdr:col>
                    <xdr:colOff>1876425</xdr:colOff>
                    <xdr:row>1</xdr:row>
                    <xdr:rowOff>161925</xdr:rowOff>
                  </from>
                  <to>
                    <xdr:col>1</xdr:col>
                    <xdr:colOff>1876425</xdr:colOff>
                    <xdr:row>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8131" r:id="rId6" name="Drop Down 3">
              <controlPr defaultSize="0" autoLine="0" autoPict="0">
                <anchor moveWithCells="1">
                  <from>
                    <xdr:col>1</xdr:col>
                    <xdr:colOff>1876425</xdr:colOff>
                    <xdr:row>6</xdr:row>
                    <xdr:rowOff>0</xdr:rowOff>
                  </from>
                  <to>
                    <xdr:col>1</xdr:col>
                    <xdr:colOff>1876425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9900"/>
  </sheetPr>
  <dimension ref="A1:S45"/>
  <sheetViews>
    <sheetView view="pageBreakPreview" topLeftCell="A13" zoomScale="120" zoomScaleNormal="100" zoomScaleSheetLayoutView="120" workbookViewId="0">
      <selection activeCell="F1" sqref="F1"/>
    </sheetView>
  </sheetViews>
  <sheetFormatPr defaultColWidth="9.140625" defaultRowHeight="14.25" x14ac:dyDescent="0.2"/>
  <cols>
    <col min="1" max="1" width="27" style="132" customWidth="1"/>
    <col min="2" max="5" width="13.7109375" style="132" customWidth="1"/>
    <col min="6" max="6" width="23.28515625" style="132" customWidth="1"/>
    <col min="7" max="7" width="6.85546875" style="132" customWidth="1"/>
    <col min="8" max="8" width="6.42578125" style="132" customWidth="1"/>
    <col min="9" max="10" width="6.85546875" style="132" customWidth="1"/>
    <col min="11" max="11" width="13.7109375" style="132" bestFit="1" customWidth="1"/>
    <col min="12" max="12" width="6.85546875" style="132" customWidth="1"/>
    <col min="13" max="16384" width="9.140625" style="132"/>
  </cols>
  <sheetData>
    <row r="1" spans="1:19" s="122" customFormat="1" ht="15.75" customHeight="1" x14ac:dyDescent="0.25">
      <c r="A1" s="583"/>
      <c r="B1" s="584"/>
      <c r="C1" s="584"/>
      <c r="D1" s="584"/>
      <c r="E1" s="584"/>
      <c r="F1" s="417" t="s">
        <v>1293</v>
      </c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</row>
    <row r="2" spans="1:19" s="583" customFormat="1" ht="25.5" customHeight="1" x14ac:dyDescent="0.25">
      <c r="A2" s="483" t="s">
        <v>1079</v>
      </c>
      <c r="B2" s="483"/>
      <c r="C2" s="483"/>
      <c r="D2" s="483"/>
      <c r="E2" s="483"/>
      <c r="F2" s="483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</row>
    <row r="3" spans="1:19" s="583" customFormat="1" ht="25.5" customHeight="1" x14ac:dyDescent="0.25">
      <c r="A3" s="483"/>
      <c r="B3" s="483"/>
      <c r="C3" s="483"/>
      <c r="D3" s="483"/>
      <c r="E3" s="483"/>
      <c r="F3" s="483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</row>
    <row r="4" spans="1:19" s="583" customFormat="1" ht="33" customHeight="1" x14ac:dyDescent="0.25">
      <c r="A4" s="976" t="s">
        <v>1078</v>
      </c>
      <c r="B4" s="976"/>
      <c r="C4" s="976"/>
      <c r="D4" s="976"/>
      <c r="E4" s="976"/>
      <c r="F4" s="976"/>
      <c r="G4" s="120"/>
      <c r="H4" s="120"/>
      <c r="I4" s="120"/>
      <c r="J4" s="120"/>
      <c r="K4" s="120"/>
      <c r="L4" s="120"/>
      <c r="M4" s="120"/>
      <c r="N4" s="120"/>
      <c r="O4" s="120"/>
      <c r="P4" s="120"/>
      <c r="Q4" s="120"/>
      <c r="R4" s="120"/>
      <c r="S4" s="120"/>
    </row>
    <row r="5" spans="1:19" s="122" customFormat="1" ht="16.5" customHeight="1" x14ac:dyDescent="0.25">
      <c r="A5" s="977" t="s">
        <v>1084</v>
      </c>
      <c r="B5" s="977"/>
      <c r="C5" s="977"/>
      <c r="D5" s="977"/>
      <c r="E5" s="977"/>
      <c r="F5" s="977"/>
      <c r="G5" s="123"/>
      <c r="H5" s="123"/>
      <c r="I5" s="123"/>
      <c r="J5" s="123"/>
      <c r="K5" s="123"/>
      <c r="L5" s="123"/>
      <c r="M5" s="123"/>
      <c r="N5" s="123"/>
      <c r="O5" s="123"/>
      <c r="P5" s="123"/>
      <c r="Q5" s="123"/>
      <c r="R5" s="123"/>
      <c r="S5" s="123"/>
    </row>
    <row r="6" spans="1:19" s="122" customFormat="1" ht="16.5" customHeight="1" x14ac:dyDescent="0.25">
      <c r="A6" s="973"/>
      <c r="B6" s="973"/>
      <c r="C6" s="973"/>
      <c r="D6" s="973"/>
      <c r="E6" s="973"/>
      <c r="F6" s="973"/>
      <c r="G6" s="123"/>
      <c r="H6" s="123"/>
      <c r="I6" s="123"/>
      <c r="J6" s="123"/>
      <c r="K6" s="123"/>
      <c r="L6" s="123"/>
      <c r="M6" s="123"/>
      <c r="N6" s="123"/>
      <c r="O6" s="123"/>
      <c r="P6" s="123"/>
      <c r="Q6" s="123"/>
      <c r="R6" s="123"/>
      <c r="S6" s="123"/>
    </row>
    <row r="7" spans="1:19" s="122" customFormat="1" ht="10.5" customHeight="1" x14ac:dyDescent="0.25">
      <c r="A7" s="398"/>
      <c r="B7" s="398"/>
      <c r="C7" s="398"/>
      <c r="D7" s="398"/>
      <c r="E7" s="398"/>
      <c r="F7" s="398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</row>
    <row r="8" spans="1:19" s="122" customFormat="1" ht="20.25" customHeight="1" x14ac:dyDescent="0.25">
      <c r="A8" s="980" t="s">
        <v>92</v>
      </c>
      <c r="B8" s="978" t="s">
        <v>1261</v>
      </c>
      <c r="C8" s="978" t="s">
        <v>1246</v>
      </c>
      <c r="D8" s="978"/>
      <c r="E8" s="978" t="s">
        <v>1232</v>
      </c>
      <c r="F8" s="979" t="s">
        <v>1082</v>
      </c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</row>
    <row r="9" spans="1:19" s="122" customFormat="1" ht="59.25" customHeight="1" x14ac:dyDescent="0.25">
      <c r="A9" s="980"/>
      <c r="B9" s="978"/>
      <c r="C9" s="529" t="s">
        <v>654</v>
      </c>
      <c r="D9" s="529" t="s">
        <v>655</v>
      </c>
      <c r="E9" s="978"/>
      <c r="F9" s="979"/>
      <c r="G9" s="123"/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</row>
    <row r="10" spans="1:19" s="122" customFormat="1" ht="16.5" customHeight="1" x14ac:dyDescent="0.25">
      <c r="A10" s="486" t="s">
        <v>1080</v>
      </c>
      <c r="B10" s="487">
        <f>SUM(B11:B22)</f>
        <v>0</v>
      </c>
      <c r="C10" s="487">
        <f t="shared" ref="C10:E10" si="0">SUM(C11:C22)</f>
        <v>0</v>
      </c>
      <c r="D10" s="487">
        <f t="shared" si="0"/>
        <v>0</v>
      </c>
      <c r="E10" s="487">
        <f t="shared" si="0"/>
        <v>0</v>
      </c>
      <c r="F10" s="487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</row>
    <row r="11" spans="1:19" s="122" customFormat="1" ht="16.5" customHeight="1" x14ac:dyDescent="0.25">
      <c r="A11" s="484"/>
      <c r="B11" s="485"/>
      <c r="C11" s="485"/>
      <c r="D11" s="485"/>
      <c r="E11" s="485"/>
      <c r="F11" s="485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</row>
    <row r="12" spans="1:19" s="122" customFormat="1" ht="16.5" customHeight="1" x14ac:dyDescent="0.25">
      <c r="A12" s="484"/>
      <c r="B12" s="485"/>
      <c r="C12" s="485"/>
      <c r="D12" s="485"/>
      <c r="E12" s="485"/>
      <c r="F12" s="485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</row>
    <row r="13" spans="1:19" s="122" customFormat="1" ht="16.5" customHeight="1" x14ac:dyDescent="0.25">
      <c r="A13" s="484"/>
      <c r="B13" s="485"/>
      <c r="C13" s="485"/>
      <c r="D13" s="485"/>
      <c r="E13" s="485"/>
      <c r="F13" s="485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</row>
    <row r="14" spans="1:19" s="122" customFormat="1" ht="16.5" customHeight="1" x14ac:dyDescent="0.25">
      <c r="A14" s="484"/>
      <c r="B14" s="485"/>
      <c r="C14" s="485"/>
      <c r="D14" s="485"/>
      <c r="E14" s="485"/>
      <c r="F14" s="485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</row>
    <row r="15" spans="1:19" s="122" customFormat="1" ht="16.5" customHeight="1" x14ac:dyDescent="0.25">
      <c r="A15" s="484"/>
      <c r="B15" s="485"/>
      <c r="C15" s="485"/>
      <c r="D15" s="485"/>
      <c r="E15" s="485"/>
      <c r="F15" s="485"/>
      <c r="G15" s="123"/>
      <c r="H15" s="123"/>
      <c r="I15" s="123"/>
      <c r="J15" s="123"/>
      <c r="K15" s="123"/>
      <c r="L15" s="123"/>
      <c r="M15" s="123"/>
      <c r="N15" s="123"/>
      <c r="O15" s="123"/>
      <c r="P15" s="123"/>
      <c r="Q15" s="123"/>
      <c r="R15" s="123"/>
      <c r="S15" s="123"/>
    </row>
    <row r="16" spans="1:19" s="122" customFormat="1" ht="16.5" customHeight="1" x14ac:dyDescent="0.25">
      <c r="A16" s="484"/>
      <c r="B16" s="485"/>
      <c r="C16" s="485"/>
      <c r="D16" s="485"/>
      <c r="E16" s="485"/>
      <c r="F16" s="485"/>
      <c r="G16" s="123"/>
      <c r="H16" s="123"/>
      <c r="I16" s="123"/>
      <c r="J16" s="123"/>
      <c r="K16" s="123"/>
      <c r="L16" s="123"/>
      <c r="M16" s="123"/>
      <c r="N16" s="123"/>
      <c r="O16" s="123"/>
      <c r="P16" s="123"/>
      <c r="Q16" s="123"/>
      <c r="R16" s="123"/>
      <c r="S16" s="123"/>
    </row>
    <row r="17" spans="1:19" s="122" customFormat="1" ht="16.5" customHeight="1" x14ac:dyDescent="0.25">
      <c r="A17" s="484"/>
      <c r="B17" s="485"/>
      <c r="C17" s="485"/>
      <c r="D17" s="485"/>
      <c r="E17" s="485"/>
      <c r="F17" s="485"/>
      <c r="G17" s="123"/>
      <c r="H17" s="123"/>
      <c r="I17" s="123"/>
      <c r="J17" s="123"/>
      <c r="K17" s="123"/>
      <c r="L17" s="123"/>
      <c r="M17" s="123"/>
      <c r="N17" s="123"/>
      <c r="O17" s="123"/>
      <c r="P17" s="123"/>
      <c r="Q17" s="123"/>
      <c r="R17" s="123"/>
      <c r="S17" s="123"/>
    </row>
    <row r="18" spans="1:19" s="122" customFormat="1" ht="16.5" customHeight="1" x14ac:dyDescent="0.25">
      <c r="A18" s="484"/>
      <c r="B18" s="485"/>
      <c r="C18" s="485"/>
      <c r="D18" s="485"/>
      <c r="E18" s="485"/>
      <c r="F18" s="485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</row>
    <row r="19" spans="1:19" s="122" customFormat="1" ht="16.5" customHeight="1" x14ac:dyDescent="0.25">
      <c r="A19" s="484"/>
      <c r="B19" s="485"/>
      <c r="C19" s="485"/>
      <c r="D19" s="485"/>
      <c r="E19" s="485"/>
      <c r="F19" s="485"/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</row>
    <row r="20" spans="1:19" s="122" customFormat="1" ht="16.5" customHeight="1" x14ac:dyDescent="0.25">
      <c r="A20" s="484"/>
      <c r="B20" s="485"/>
      <c r="C20" s="485"/>
      <c r="D20" s="485"/>
      <c r="E20" s="485"/>
      <c r="F20" s="485"/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</row>
    <row r="21" spans="1:19" s="122" customFormat="1" ht="16.5" customHeight="1" x14ac:dyDescent="0.25">
      <c r="A21" s="484"/>
      <c r="B21" s="485"/>
      <c r="C21" s="485"/>
      <c r="D21" s="485"/>
      <c r="E21" s="485"/>
      <c r="F21" s="485"/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</row>
    <row r="22" spans="1:19" s="122" customFormat="1" ht="16.5" customHeight="1" x14ac:dyDescent="0.25">
      <c r="A22" s="484"/>
      <c r="B22" s="485"/>
      <c r="C22" s="485"/>
      <c r="D22" s="485"/>
      <c r="E22" s="485"/>
      <c r="F22" s="485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</row>
    <row r="23" spans="1:19" s="122" customFormat="1" ht="16.5" customHeight="1" x14ac:dyDescent="0.25">
      <c r="A23" s="486" t="s">
        <v>1081</v>
      </c>
      <c r="B23" s="487">
        <f>SUM(B24:B36)</f>
        <v>0</v>
      </c>
      <c r="C23" s="487">
        <f t="shared" ref="C23:E23" si="1">SUM(C24:C36)</f>
        <v>0</v>
      </c>
      <c r="D23" s="487">
        <f t="shared" si="1"/>
        <v>0</v>
      </c>
      <c r="E23" s="487">
        <f t="shared" si="1"/>
        <v>0</v>
      </c>
      <c r="F23" s="488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</row>
    <row r="24" spans="1:19" s="122" customFormat="1" ht="16.5" customHeight="1" x14ac:dyDescent="0.25">
      <c r="A24" s="485"/>
      <c r="B24" s="485"/>
      <c r="C24" s="485"/>
      <c r="D24" s="485"/>
      <c r="E24" s="485"/>
      <c r="F24" s="485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</row>
    <row r="25" spans="1:19" s="122" customFormat="1" ht="16.5" customHeight="1" x14ac:dyDescent="0.25">
      <c r="A25" s="485"/>
      <c r="B25" s="485"/>
      <c r="C25" s="485"/>
      <c r="D25" s="485"/>
      <c r="E25" s="485"/>
      <c r="F25" s="485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</row>
    <row r="26" spans="1:19" s="122" customFormat="1" ht="16.5" customHeight="1" x14ac:dyDescent="0.25">
      <c r="A26" s="485"/>
      <c r="B26" s="485"/>
      <c r="C26" s="485"/>
      <c r="D26" s="485"/>
      <c r="E26" s="485"/>
      <c r="F26" s="485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</row>
    <row r="27" spans="1:19" s="122" customFormat="1" ht="16.5" customHeight="1" x14ac:dyDescent="0.25">
      <c r="A27" s="485"/>
      <c r="B27" s="485"/>
      <c r="C27" s="485"/>
      <c r="D27" s="485"/>
      <c r="E27" s="485"/>
      <c r="F27" s="485"/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</row>
    <row r="28" spans="1:19" s="122" customFormat="1" ht="16.5" customHeight="1" x14ac:dyDescent="0.25">
      <c r="A28" s="485"/>
      <c r="B28" s="485"/>
      <c r="C28" s="485"/>
      <c r="D28" s="485"/>
      <c r="E28" s="485"/>
      <c r="F28" s="485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</row>
    <row r="29" spans="1:19" s="122" customFormat="1" ht="16.5" customHeight="1" x14ac:dyDescent="0.25">
      <c r="A29" s="485"/>
      <c r="B29" s="485"/>
      <c r="C29" s="485"/>
      <c r="D29" s="485"/>
      <c r="E29" s="485"/>
      <c r="F29" s="485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</row>
    <row r="30" spans="1:19" s="122" customFormat="1" ht="16.5" customHeight="1" x14ac:dyDescent="0.25">
      <c r="A30" s="485"/>
      <c r="B30" s="485"/>
      <c r="C30" s="485"/>
      <c r="D30" s="485"/>
      <c r="E30" s="485"/>
      <c r="F30" s="485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</row>
    <row r="31" spans="1:19" s="122" customFormat="1" ht="16.5" customHeight="1" x14ac:dyDescent="0.25">
      <c r="A31" s="485"/>
      <c r="B31" s="485"/>
      <c r="C31" s="485"/>
      <c r="D31" s="485"/>
      <c r="E31" s="485"/>
      <c r="F31" s="485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</row>
    <row r="32" spans="1:19" s="122" customFormat="1" ht="16.5" customHeight="1" x14ac:dyDescent="0.25">
      <c r="A32" s="485"/>
      <c r="B32" s="485"/>
      <c r="C32" s="485"/>
      <c r="D32" s="485"/>
      <c r="E32" s="485"/>
      <c r="F32" s="485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</row>
    <row r="33" spans="1:19" s="122" customFormat="1" ht="16.5" customHeight="1" x14ac:dyDescent="0.25">
      <c r="A33" s="485"/>
      <c r="B33" s="485"/>
      <c r="C33" s="485"/>
      <c r="D33" s="485"/>
      <c r="E33" s="485"/>
      <c r="F33" s="485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</row>
    <row r="34" spans="1:19" s="122" customFormat="1" ht="16.5" customHeight="1" x14ac:dyDescent="0.25">
      <c r="A34" s="485"/>
      <c r="B34" s="485"/>
      <c r="C34" s="485"/>
      <c r="D34" s="485"/>
      <c r="E34" s="485"/>
      <c r="F34" s="485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</row>
    <row r="35" spans="1:19" s="122" customFormat="1" ht="16.5" customHeight="1" x14ac:dyDescent="0.25">
      <c r="A35" s="485"/>
      <c r="B35" s="485"/>
      <c r="C35" s="485"/>
      <c r="D35" s="485"/>
      <c r="E35" s="485"/>
      <c r="F35" s="485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</row>
    <row r="36" spans="1:19" s="122" customFormat="1" ht="16.5" customHeight="1" x14ac:dyDescent="0.25">
      <c r="A36" s="485"/>
      <c r="B36" s="485"/>
      <c r="C36" s="485"/>
      <c r="D36" s="485"/>
      <c r="E36" s="485"/>
      <c r="F36" s="485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</row>
    <row r="37" spans="1:19" s="122" customFormat="1" ht="16.5" customHeight="1" x14ac:dyDescent="0.25">
      <c r="A37" s="489" t="s">
        <v>1083</v>
      </c>
      <c r="B37" s="398"/>
      <c r="C37" s="398"/>
      <c r="D37" s="398"/>
      <c r="E37" s="398"/>
      <c r="F37" s="398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</row>
    <row r="38" spans="1:19" s="122" customFormat="1" ht="10.5" customHeight="1" x14ac:dyDescent="0.25">
      <c r="A38" s="489"/>
      <c r="B38" s="398"/>
      <c r="C38" s="398"/>
      <c r="D38" s="398"/>
      <c r="E38" s="398"/>
      <c r="F38" s="398"/>
      <c r="G38" s="123"/>
      <c r="H38" s="123"/>
      <c r="I38" s="123"/>
      <c r="J38" s="123"/>
      <c r="K38" s="123"/>
      <c r="L38" s="123"/>
      <c r="M38" s="123"/>
      <c r="N38" s="123"/>
      <c r="O38" s="123"/>
      <c r="P38" s="123"/>
      <c r="Q38" s="123"/>
      <c r="R38" s="123"/>
      <c r="S38" s="123"/>
    </row>
    <row r="39" spans="1:19" s="122" customFormat="1" ht="10.5" customHeight="1" x14ac:dyDescent="0.25">
      <c r="A39" s="489"/>
      <c r="B39" s="398"/>
      <c r="C39" s="398"/>
      <c r="D39" s="398"/>
      <c r="E39" s="398"/>
      <c r="F39" s="398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</row>
    <row r="41" spans="1:19" ht="15" x14ac:dyDescent="0.2">
      <c r="D41" s="962" t="s">
        <v>855</v>
      </c>
      <c r="E41" s="962"/>
      <c r="F41" s="963"/>
    </row>
    <row r="45" spans="1:19" x14ac:dyDescent="0.2">
      <c r="C45" s="397"/>
    </row>
  </sheetData>
  <mergeCells count="9">
    <mergeCell ref="A4:F4"/>
    <mergeCell ref="A5:F5"/>
    <mergeCell ref="D41:F41"/>
    <mergeCell ref="A6:F6"/>
    <mergeCell ref="B8:B9"/>
    <mergeCell ref="C8:D8"/>
    <mergeCell ref="E8:E9"/>
    <mergeCell ref="F8:F9"/>
    <mergeCell ref="A8:A9"/>
  </mergeCells>
  <printOptions horizontalCentered="1"/>
  <pageMargins left="0.45" right="0.5" top="0.84" bottom="0.25" header="0.25" footer="0"/>
  <pageSetup paperSize="9" scale="8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81" r:id="rId4" name="Drop Down 1">
              <controlPr defaultSize="0" autoLine="0" autoPict="0">
                <anchor moveWithCells="1">
                  <from>
                    <xdr:col>0</xdr:col>
                    <xdr:colOff>1876425</xdr:colOff>
                    <xdr:row>39</xdr:row>
                    <xdr:rowOff>0</xdr:rowOff>
                  </from>
                  <to>
                    <xdr:col>1</xdr:col>
                    <xdr:colOff>0</xdr:colOff>
                    <xdr:row>39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682" r:id="rId5" name="Drop Down 2">
              <controlPr defaultSize="0" autoLine="0" autoPict="0">
                <anchor moveWithCells="1">
                  <from>
                    <xdr:col>0</xdr:col>
                    <xdr:colOff>1876425</xdr:colOff>
                    <xdr:row>1</xdr:row>
                    <xdr:rowOff>161925</xdr:rowOff>
                  </from>
                  <to>
                    <xdr:col>1</xdr:col>
                    <xdr:colOff>0</xdr:colOff>
                    <xdr:row>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683" r:id="rId6" name="Drop Down 3">
              <controlPr defaultSize="0" autoLine="0" autoPict="0">
                <anchor moveWithCells="1">
                  <from>
                    <xdr:col>0</xdr:col>
                    <xdr:colOff>1876425</xdr:colOff>
                    <xdr:row>39</xdr:row>
                    <xdr:rowOff>0</xdr:rowOff>
                  </from>
                  <to>
                    <xdr:col>1</xdr:col>
                    <xdr:colOff>0</xdr:colOff>
                    <xdr:row>39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5000ED3C0886545AC1CFC3003C0F34D" ma:contentTypeVersion="1" ma:contentTypeDescription="Create a new document." ma:contentTypeScope="" ma:versionID="034f693e9b814f8fb1004d13437e705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ff01fac345008aa34b3a53f2166bf3c8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00C8A49C-181A-45BD-A7CA-A4D1DF235B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293F703-088D-4F97-9D36-23ED59CDC0B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CA48EB-D615-435B-80CD-8D9F3E82853D}">
  <ds:schemaRefs>
    <ds:schemaRef ds:uri="http://schemas.microsoft.com/office/2006/documentManagement/types"/>
    <ds:schemaRef ds:uri="25f67541-76a2-4259-8914-db2d7380e350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f1d5551c-b1be-41bd-9e28-a17086ebd664"/>
    <ds:schemaRef ds:uri="http://purl.org/dc/dcmitype/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29</vt:i4>
      </vt:variant>
      <vt:variant>
        <vt:lpstr>Named Ranges</vt:lpstr>
      </vt:variant>
      <vt:variant>
        <vt:i4>49</vt:i4>
      </vt:variant>
    </vt:vector>
  </HeadingPairs>
  <TitlesOfParts>
    <vt:vector size="78" baseType="lpstr">
      <vt:lpstr>Index</vt:lpstr>
      <vt:lpstr>101</vt:lpstr>
      <vt:lpstr>102</vt:lpstr>
      <vt:lpstr>103</vt:lpstr>
      <vt:lpstr>103 (A)</vt:lpstr>
      <vt:lpstr>104</vt:lpstr>
      <vt:lpstr>105</vt:lpstr>
      <vt:lpstr>105(A)</vt:lpstr>
      <vt:lpstr>106(B)</vt:lpstr>
      <vt:lpstr>106</vt:lpstr>
      <vt:lpstr>107</vt:lpstr>
      <vt:lpstr>107(A)</vt:lpstr>
      <vt:lpstr>108</vt:lpstr>
      <vt:lpstr>108 (A)</vt:lpstr>
      <vt:lpstr>108(B)</vt:lpstr>
      <vt:lpstr>108 (C)</vt:lpstr>
      <vt:lpstr>108(D)</vt:lpstr>
      <vt:lpstr>108(E)</vt:lpstr>
      <vt:lpstr>109</vt:lpstr>
      <vt:lpstr>110</vt:lpstr>
      <vt:lpstr>111</vt:lpstr>
      <vt:lpstr>111 (A)</vt:lpstr>
      <vt:lpstr>112</vt:lpstr>
      <vt:lpstr>112 (A)</vt:lpstr>
      <vt:lpstr>113</vt:lpstr>
      <vt:lpstr>114</vt:lpstr>
      <vt:lpstr>115</vt:lpstr>
      <vt:lpstr>Subject List</vt:lpstr>
      <vt:lpstr>PQF</vt:lpstr>
      <vt:lpstr>'101'!Print_Area</vt:lpstr>
      <vt:lpstr>'102'!Print_Area</vt:lpstr>
      <vt:lpstr>'103'!Print_Area</vt:lpstr>
      <vt:lpstr>'103 (A)'!Print_Area</vt:lpstr>
      <vt:lpstr>'104'!Print_Area</vt:lpstr>
      <vt:lpstr>'105'!Print_Area</vt:lpstr>
      <vt:lpstr>'105(A)'!Print_Area</vt:lpstr>
      <vt:lpstr>'106'!Print_Area</vt:lpstr>
      <vt:lpstr>'106(B)'!Print_Area</vt:lpstr>
      <vt:lpstr>'107'!Print_Area</vt:lpstr>
      <vt:lpstr>'107(A)'!Print_Area</vt:lpstr>
      <vt:lpstr>'108'!Print_Area</vt:lpstr>
      <vt:lpstr>'108 (A)'!Print_Area</vt:lpstr>
      <vt:lpstr>'108 (C)'!Print_Area</vt:lpstr>
      <vt:lpstr>'108(B)'!Print_Area</vt:lpstr>
      <vt:lpstr>'108(D)'!Print_Area</vt:lpstr>
      <vt:lpstr>'108(E)'!Print_Area</vt:lpstr>
      <vt:lpstr>'109'!Print_Area</vt:lpstr>
      <vt:lpstr>'110'!Print_Area</vt:lpstr>
      <vt:lpstr>'111'!Print_Area</vt:lpstr>
      <vt:lpstr>'111 (A)'!Print_Area</vt:lpstr>
      <vt:lpstr>'112'!Print_Area</vt:lpstr>
      <vt:lpstr>'112 (A)'!Print_Area</vt:lpstr>
      <vt:lpstr>'113'!Print_Area</vt:lpstr>
      <vt:lpstr>'114'!Print_Area</vt:lpstr>
      <vt:lpstr>'115'!Print_Area</vt:lpstr>
      <vt:lpstr>Index!Print_Area</vt:lpstr>
      <vt:lpstr>'Subject List'!Print_Area</vt:lpstr>
      <vt:lpstr>'103'!Print_Titles</vt:lpstr>
      <vt:lpstr>'103 (A)'!Print_Titles</vt:lpstr>
      <vt:lpstr>'104'!Print_Titles</vt:lpstr>
      <vt:lpstr>'105'!Print_Titles</vt:lpstr>
      <vt:lpstr>'105(A)'!Print_Titles</vt:lpstr>
      <vt:lpstr>'106'!Print_Titles</vt:lpstr>
      <vt:lpstr>'107(A)'!Print_Titles</vt:lpstr>
      <vt:lpstr>'108'!Print_Titles</vt:lpstr>
      <vt:lpstr>'108 (A)'!Print_Titles</vt:lpstr>
      <vt:lpstr>'108 (C)'!Print_Titles</vt:lpstr>
      <vt:lpstr>'108(B)'!Print_Titles</vt:lpstr>
      <vt:lpstr>'108(D)'!Print_Titles</vt:lpstr>
      <vt:lpstr>'108(E)'!Print_Titles</vt:lpstr>
      <vt:lpstr>'111'!Print_Titles</vt:lpstr>
      <vt:lpstr>'112'!Print_Titles</vt:lpstr>
      <vt:lpstr>'112 (A)'!Print_Titles</vt:lpstr>
      <vt:lpstr>'113'!Print_Titles</vt:lpstr>
      <vt:lpstr>'114'!Print_Titles</vt:lpstr>
      <vt:lpstr>'115'!Print_Titles</vt:lpstr>
      <vt:lpstr>Index!Print_Titles</vt:lpstr>
      <vt:lpstr>'Subject List'!Print_Titles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Shahid Mahmood</dc:creator>
  <cp:lastModifiedBy>1</cp:lastModifiedBy>
  <cp:lastPrinted>2025-11-25T05:41:39Z</cp:lastPrinted>
  <dcterms:created xsi:type="dcterms:W3CDTF">2013-10-23T03:18:59Z</dcterms:created>
  <dcterms:modified xsi:type="dcterms:W3CDTF">2025-11-25T05:54:52Z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0x01010025000ED3C0886545AC1CFC3003C0F34D</vt:lpwstr>
  </property>
</Properties>
</file>