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8_{DA158D7A-5AC1-44B4-87BA-9434442D0305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Research Pub" sheetId="12" r:id="rId1"/>
    <sheet name="Research Pub (2)" sheetId="14" r:id="rId2"/>
    <sheet name="Sheet1" sheetId="13" r:id="rId3"/>
  </sheets>
  <definedNames>
    <definedName name="_xlnm._FilterDatabase" localSheetId="0" hidden="1">'Research Pub'!$A$3:$O$192</definedName>
    <definedName name="_xlnm._FilterDatabase" localSheetId="1" hidden="1">'Research Pub (2)'!$A$3:$N$5</definedName>
    <definedName name="_xlnm.Print_Area" localSheetId="0">'Research Pub'!$A$1:$O$245</definedName>
    <definedName name="_xlnm.Print_Area" localSheetId="1">'Research Pub (2)'!$A$1:$O$5</definedName>
    <definedName name="_xlnm.Print_Titles" localSheetId="0">'Research Pub'!$3:$3</definedName>
    <definedName name="_xlnm.Print_Titles" localSheetId="1">'Research Pub (2)'!$3:$3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13" l="1"/>
  <c r="F62" i="13"/>
  <c r="D60" i="13"/>
  <c r="M5" i="12" l="1"/>
  <c r="M6" i="12"/>
  <c r="N6" i="12" s="1"/>
  <c r="M7" i="12"/>
  <c r="M8" i="12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M23" i="12"/>
  <c r="M24" i="12"/>
  <c r="M26" i="12"/>
  <c r="M27" i="12"/>
  <c r="M28" i="12"/>
  <c r="M29" i="12"/>
  <c r="M30" i="12"/>
  <c r="M31" i="12"/>
  <c r="M32" i="12"/>
  <c r="M33" i="12"/>
  <c r="M34" i="12"/>
  <c r="M35" i="12"/>
  <c r="M36" i="12"/>
  <c r="M37" i="12"/>
  <c r="M38" i="12"/>
  <c r="M39" i="12"/>
  <c r="N39" i="12" s="1"/>
  <c r="M40" i="12"/>
  <c r="M41" i="12"/>
  <c r="M42" i="12"/>
  <c r="M43" i="12"/>
  <c r="N43" i="12" s="1"/>
  <c r="M44" i="12"/>
  <c r="M45" i="12"/>
  <c r="M46" i="12"/>
  <c r="M47" i="12"/>
  <c r="M48" i="12"/>
  <c r="M49" i="12"/>
  <c r="M50" i="12"/>
  <c r="M51" i="12"/>
  <c r="M52" i="12"/>
  <c r="M53" i="12"/>
  <c r="M54" i="12"/>
  <c r="M55" i="12"/>
  <c r="M56" i="12"/>
  <c r="M57" i="12"/>
  <c r="M58" i="12"/>
  <c r="M59" i="12"/>
  <c r="M60" i="12"/>
  <c r="M61" i="12"/>
  <c r="M62" i="12"/>
  <c r="M63" i="12"/>
  <c r="M64" i="12"/>
  <c r="M65" i="12"/>
  <c r="M66" i="12"/>
  <c r="M67" i="12"/>
  <c r="N67" i="12" s="1"/>
  <c r="M68" i="12"/>
  <c r="M69" i="12"/>
  <c r="M70" i="12"/>
  <c r="M71" i="12"/>
  <c r="M72" i="12"/>
  <c r="M73" i="12"/>
  <c r="M74" i="12"/>
  <c r="M75" i="12"/>
  <c r="M76" i="12"/>
  <c r="M77" i="12"/>
  <c r="M78" i="12"/>
  <c r="N78" i="12" s="1"/>
  <c r="M79" i="12"/>
  <c r="M80" i="12"/>
  <c r="N80" i="12" s="1"/>
  <c r="M81" i="12"/>
  <c r="M82" i="12"/>
  <c r="M83" i="12"/>
  <c r="M84" i="12"/>
  <c r="M85" i="12"/>
  <c r="M86" i="12"/>
  <c r="M87" i="12"/>
  <c r="M88" i="12"/>
  <c r="M89" i="12"/>
  <c r="M90" i="12"/>
  <c r="M91" i="12"/>
  <c r="M92" i="12"/>
  <c r="M93" i="12"/>
  <c r="M94" i="12"/>
  <c r="M95" i="12"/>
  <c r="M96" i="12"/>
  <c r="M97" i="12"/>
  <c r="M98" i="12"/>
  <c r="M99" i="12"/>
  <c r="M100" i="12"/>
  <c r="M101" i="12"/>
  <c r="M102" i="12"/>
  <c r="M103" i="12"/>
  <c r="M104" i="12"/>
  <c r="M105" i="12"/>
  <c r="M106" i="12"/>
  <c r="M107" i="12"/>
  <c r="M108" i="12"/>
  <c r="M109" i="12"/>
  <c r="M110" i="12"/>
  <c r="M111" i="12"/>
  <c r="M112" i="12"/>
  <c r="N110" i="12" s="1"/>
  <c r="M113" i="12"/>
  <c r="M114" i="12"/>
  <c r="M115" i="12"/>
  <c r="M116" i="12"/>
  <c r="M117" i="12"/>
  <c r="M118" i="12"/>
  <c r="M119" i="12"/>
  <c r="M120" i="12"/>
  <c r="M121" i="12"/>
  <c r="M122" i="12"/>
  <c r="M123" i="12"/>
  <c r="N122" i="12" s="1"/>
  <c r="M124" i="12"/>
  <c r="M125" i="12"/>
  <c r="M126" i="12"/>
  <c r="M127" i="12"/>
  <c r="M128" i="12"/>
  <c r="M129" i="12"/>
  <c r="M130" i="12"/>
  <c r="M131" i="12"/>
  <c r="M132" i="12"/>
  <c r="M133" i="12"/>
  <c r="N133" i="12" s="1"/>
  <c r="M134" i="12"/>
  <c r="M135" i="12"/>
  <c r="M136" i="12"/>
  <c r="M137" i="12"/>
  <c r="M138" i="12"/>
  <c r="M139" i="12"/>
  <c r="M140" i="12"/>
  <c r="M141" i="12"/>
  <c r="M142" i="12"/>
  <c r="M143" i="12"/>
  <c r="M144" i="12"/>
  <c r="M145" i="12"/>
  <c r="M146" i="12"/>
  <c r="M147" i="12"/>
  <c r="M148" i="12"/>
  <c r="M149" i="12"/>
  <c r="M150" i="12"/>
  <c r="M151" i="12"/>
  <c r="M152" i="12"/>
  <c r="M153" i="12"/>
  <c r="M154" i="12"/>
  <c r="M155" i="12"/>
  <c r="M156" i="12"/>
  <c r="M157" i="12"/>
  <c r="M158" i="12"/>
  <c r="M159" i="12"/>
  <c r="M160" i="12"/>
  <c r="M161" i="12"/>
  <c r="M162" i="12"/>
  <c r="M164" i="12"/>
  <c r="M165" i="12"/>
  <c r="M166" i="12"/>
  <c r="M167" i="12"/>
  <c r="M168" i="12"/>
  <c r="M169" i="12"/>
  <c r="M170" i="12"/>
  <c r="M171" i="12"/>
  <c r="M172" i="12"/>
  <c r="M173" i="12"/>
  <c r="M174" i="12"/>
  <c r="M176" i="12"/>
  <c r="M177" i="12"/>
  <c r="N176" i="12" s="1"/>
  <c r="M178" i="12"/>
  <c r="M179" i="12"/>
  <c r="M180" i="12"/>
  <c r="M181" i="12"/>
  <c r="M182" i="12"/>
  <c r="M183" i="12"/>
  <c r="M184" i="12"/>
  <c r="M185" i="12"/>
  <c r="M186" i="12"/>
  <c r="M188" i="12"/>
  <c r="M189" i="12"/>
  <c r="M190" i="12"/>
  <c r="M191" i="12"/>
  <c r="M192" i="12"/>
  <c r="M193" i="12"/>
  <c r="M194" i="12"/>
  <c r="M195" i="12"/>
  <c r="M196" i="12"/>
  <c r="M197" i="12"/>
  <c r="M198" i="12"/>
  <c r="M199" i="12"/>
  <c r="M200" i="12"/>
  <c r="M201" i="12"/>
  <c r="M202" i="12"/>
  <c r="M203" i="12"/>
  <c r="M204" i="12"/>
  <c r="M205" i="12"/>
  <c r="M206" i="12"/>
  <c r="M207" i="12"/>
  <c r="M208" i="12"/>
  <c r="M209" i="12"/>
  <c r="M210" i="12"/>
  <c r="M211" i="12"/>
  <c r="M212" i="12"/>
  <c r="N212" i="12" s="1"/>
  <c r="M213" i="12"/>
  <c r="M214" i="12"/>
  <c r="M215" i="12"/>
  <c r="M216" i="12"/>
  <c r="M217" i="12"/>
  <c r="M218" i="12"/>
  <c r="M219" i="12"/>
  <c r="M220" i="12"/>
  <c r="M221" i="12"/>
  <c r="M222" i="12"/>
  <c r="M223" i="12"/>
  <c r="M224" i="12"/>
  <c r="M225" i="12"/>
  <c r="M226" i="12"/>
  <c r="M227" i="12"/>
  <c r="M228" i="12"/>
  <c r="M229" i="12"/>
  <c r="M230" i="12"/>
  <c r="M231" i="12"/>
  <c r="M232" i="12"/>
  <c r="M233" i="12"/>
  <c r="M234" i="12"/>
  <c r="M235" i="12"/>
  <c r="N235" i="12" s="1"/>
  <c r="M236" i="12"/>
  <c r="M237" i="12"/>
  <c r="M238" i="12"/>
  <c r="M239" i="12"/>
  <c r="M240" i="12"/>
  <c r="M241" i="12"/>
  <c r="M242" i="12"/>
  <c r="M243" i="12"/>
  <c r="M4" i="12"/>
  <c r="N185" i="12" l="1"/>
  <c r="N196" i="12"/>
  <c r="N224" i="12"/>
  <c r="N206" i="12"/>
  <c r="N193" i="12"/>
  <c r="N55" i="12"/>
  <c r="N144" i="12"/>
  <c r="N85" i="12"/>
  <c r="N229" i="12"/>
  <c r="N220" i="12"/>
  <c r="N188" i="12"/>
  <c r="N181" i="12"/>
  <c r="N178" i="12"/>
  <c r="N170" i="12"/>
  <c r="N165" i="12"/>
  <c r="N159" i="12"/>
  <c r="N149" i="12"/>
  <c r="N138" i="12"/>
  <c r="N124" i="12"/>
  <c r="N113" i="12"/>
  <c r="N103" i="12"/>
  <c r="N100" i="12"/>
  <c r="N98" i="12"/>
  <c r="N90" i="12"/>
  <c r="N69" i="12"/>
  <c r="N64" i="12"/>
  <c r="N60" i="12"/>
  <c r="N52" i="12"/>
  <c r="N46" i="12"/>
  <c r="N32" i="12"/>
  <c r="N26" i="12"/>
  <c r="N22" i="12"/>
  <c r="N18" i="12"/>
</calcChain>
</file>

<file path=xl/sharedStrings.xml><?xml version="1.0" encoding="utf-8"?>
<sst xmlns="http://schemas.openxmlformats.org/spreadsheetml/2006/main" count="1094" uniqueCount="614">
  <si>
    <t>Designation</t>
  </si>
  <si>
    <t>Remarks</t>
  </si>
  <si>
    <t>Assistant Professor</t>
  </si>
  <si>
    <t>Lecturer</t>
  </si>
  <si>
    <t>Name of Authors</t>
  </si>
  <si>
    <t>Title of Publication</t>
  </si>
  <si>
    <t>Author</t>
  </si>
  <si>
    <t>Year</t>
  </si>
  <si>
    <t>I.F</t>
  </si>
  <si>
    <t>Geology</t>
  </si>
  <si>
    <t>Zoology</t>
  </si>
  <si>
    <t>Chemistry</t>
  </si>
  <si>
    <t>Professor</t>
  </si>
  <si>
    <t>Biotechnology</t>
  </si>
  <si>
    <t>Mathematics</t>
  </si>
  <si>
    <t>Botany</t>
  </si>
  <si>
    <t>Faculty/ Institute/ Department</t>
  </si>
  <si>
    <t>Dr. Hamayun Shaheen</t>
  </si>
  <si>
    <t>Physics</t>
  </si>
  <si>
    <t>Javed Iqbal</t>
  </si>
  <si>
    <t>Sr. #</t>
  </si>
  <si>
    <t>Volume</t>
  </si>
  <si>
    <t>Page No.</t>
  </si>
  <si>
    <t>.</t>
  </si>
  <si>
    <t xml:space="preserve">Assistant Professor </t>
  </si>
  <si>
    <t>Dr. Ghazanfar Ali</t>
  </si>
  <si>
    <t>Dr. M.Naeem Ahmed</t>
  </si>
  <si>
    <t>Assistant professor</t>
  </si>
  <si>
    <t>Computer Science &amp; IT</t>
  </si>
  <si>
    <t>Kulsoom Akhtar</t>
  </si>
  <si>
    <t>Associate Professor</t>
  </si>
  <si>
    <t>Name Of Journal</t>
  </si>
  <si>
    <t xml:space="preserve"> Amount (Rs.) </t>
  </si>
  <si>
    <t xml:space="preserve"> Total </t>
  </si>
  <si>
    <t>Dr. Muhammad Hafeez</t>
  </si>
  <si>
    <t>Dr. Muhammad Ijaz-ul-islam dar</t>
  </si>
  <si>
    <t>Dr. Bilal A.Khan</t>
  </si>
  <si>
    <t>Dr. Sharjil Saeed</t>
  </si>
  <si>
    <t>Dr. Sajjad Ahmed Nadeem</t>
  </si>
  <si>
    <t>Dr. Ayaz Arif Khan</t>
  </si>
  <si>
    <t>Dr. Shahid Ali</t>
  </si>
  <si>
    <t>Dr. Saiqa Andleeb</t>
  </si>
  <si>
    <t>Dr. Nuzhat Shafi</t>
  </si>
  <si>
    <t>Dr. Basharat Ahmed</t>
  </si>
  <si>
    <t>Dr. Zahid Majeed</t>
  </si>
  <si>
    <t>Dr.Beenish Shahid</t>
  </si>
  <si>
    <t>Dr. Perviz Ahmed</t>
  </si>
  <si>
    <t>Assistant Professorr</t>
  </si>
  <si>
    <t>Dr. Abrar Naiz</t>
  </si>
  <si>
    <t xml:space="preserve">Dr. M Bashrat  </t>
  </si>
  <si>
    <t>Associate  Professor</t>
  </si>
  <si>
    <t>Dr. Nasar Ahmed</t>
  </si>
  <si>
    <t>Total Amount</t>
  </si>
  <si>
    <t>1st</t>
  </si>
  <si>
    <r>
      <t xml:space="preserve">vii- Role of autophagy- Related Gene atg22 in developmental process and virulence of Fasarium oxysporum ( A.Rehman Khalid, Shumin Zhang, Xiumei Luo, Khlaid Mehmood, Junid Rahim, </t>
    </r>
    <r>
      <rPr>
        <b/>
        <sz val="10"/>
        <color theme="1"/>
        <rFont val="Times New Roman"/>
        <family val="1"/>
      </rPr>
      <t>Hamayun Shaheen</t>
    </r>
    <r>
      <rPr>
        <sz val="10"/>
        <color theme="1"/>
        <rFont val="Times New Roman"/>
        <family val="1"/>
      </rPr>
      <t>)</t>
    </r>
  </si>
  <si>
    <r>
      <t xml:space="preserve">vi- Autophagy related Gene(ATG3) is a key Regulator for cell growth development and virulence of Fasarium oxysporum(A. Rehman,, Xiulan Lv, Muhammad Naeem, Khlaid Mehmood, </t>
    </r>
    <r>
      <rPr>
        <b/>
        <sz val="10"/>
        <color theme="1"/>
        <rFont val="Times New Roman"/>
        <family val="1"/>
      </rPr>
      <t>Hamayun Shaheen</t>
    </r>
    <r>
      <rPr>
        <sz val="10"/>
        <color theme="1"/>
        <rFont val="Times New Roman"/>
        <family val="1"/>
      </rPr>
      <t>)</t>
    </r>
  </si>
  <si>
    <r>
      <t xml:space="preserve">v- Assesment of Human impact on the Structure and composition of lasdana forest district Bagh, Azad kashmir , Pakistan (Muhammad Ejaz UlUSlam, Maria Slaik, </t>
    </r>
    <r>
      <rPr>
        <b/>
        <sz val="10"/>
        <color theme="1"/>
        <rFont val="Times New Roman"/>
        <family val="1"/>
      </rPr>
      <t>Hamayun Shaheen</t>
    </r>
    <r>
      <rPr>
        <sz val="10"/>
        <color theme="1"/>
        <rFont val="Times New Roman"/>
        <family val="1"/>
      </rPr>
      <t>)</t>
    </r>
  </si>
  <si>
    <r>
      <t xml:space="preserve">i- Spatial Patterns and diversity of the Alpnlane flora of deosai Plateau, Wester Himalayas( </t>
    </r>
    <r>
      <rPr>
        <b/>
        <sz val="10"/>
        <color theme="1"/>
        <rFont val="Times New Roman"/>
        <family val="1"/>
      </rPr>
      <t>Hamayun Shaheen</t>
    </r>
    <r>
      <rPr>
        <sz val="10"/>
        <color theme="1"/>
        <rFont val="Times New Roman"/>
        <family val="1"/>
      </rPr>
      <t>, Muhammad Ibhraim)</t>
    </r>
  </si>
  <si>
    <r>
      <t xml:space="preserve">ii- Diversity and Distributtin of Invasive plant Species in Suburban Vegetation of Kashmir Himalayas( </t>
    </r>
    <r>
      <rPr>
        <b/>
        <sz val="10"/>
        <color theme="1"/>
        <rFont val="Times New Roman"/>
        <family val="1"/>
      </rPr>
      <t>Hamayun Shaheen , Ammara Batool)</t>
    </r>
  </si>
  <si>
    <r>
      <t xml:space="preserve">iii- Grazing intensity impacts on soil carbon stocks of Western Himalayan Alpine  paddocks( Raja Waqar Ahmed Khan, </t>
    </r>
    <r>
      <rPr>
        <b/>
        <sz val="10"/>
        <color theme="1"/>
        <rFont val="Times New Roman"/>
        <family val="1"/>
      </rPr>
      <t>Hamayun Shaheen</t>
    </r>
    <r>
      <rPr>
        <sz val="10"/>
        <color theme="1"/>
        <rFont val="Times New Roman"/>
        <family val="1"/>
      </rPr>
      <t>)</t>
    </r>
  </si>
  <si>
    <r>
      <t>iv- Biomass and soil carbon stocks assesment in western Himalyan Alpine and subaplane vegetation Zones of Kashmir ( Shamshad Aziz, Fazan Masood,</t>
    </r>
    <r>
      <rPr>
        <b/>
        <sz val="10"/>
        <color theme="1"/>
        <rFont val="Times New Roman"/>
        <family val="1"/>
      </rPr>
      <t>Hamayun Shaheen )</t>
    </r>
  </si>
  <si>
    <t xml:space="preserve">Pakistan Journal of Botany </t>
  </si>
  <si>
    <t>205-212</t>
  </si>
  <si>
    <t>Polish jourrnal of enviromental studies</t>
  </si>
  <si>
    <t>2823-2833</t>
  </si>
  <si>
    <t>carbon Management</t>
  </si>
  <si>
    <t xml:space="preserve">2nd </t>
  </si>
  <si>
    <t>533-540</t>
  </si>
  <si>
    <t>3rd</t>
  </si>
  <si>
    <t>973-978</t>
  </si>
  <si>
    <t>631-636</t>
  </si>
  <si>
    <t>Genes</t>
  </si>
  <si>
    <t>5th</t>
  </si>
  <si>
    <t>6th</t>
  </si>
  <si>
    <t>Dr. Safina Latif</t>
  </si>
  <si>
    <t>Art &amp; Design</t>
  </si>
  <si>
    <r>
      <t xml:space="preserve">iThe Persian influence on the traditional arts of kashmir with sepecail refernces to texitile indutry ( </t>
    </r>
    <r>
      <rPr>
        <b/>
        <sz val="10"/>
        <color theme="1"/>
        <rFont val="Times New Roman"/>
        <family val="1"/>
      </rPr>
      <t>safina latif</t>
    </r>
    <r>
      <rPr>
        <sz val="10"/>
        <color theme="1"/>
        <rFont val="Times New Roman"/>
        <family val="1"/>
      </rPr>
      <t>, Zain Ul Wahab)</t>
    </r>
  </si>
  <si>
    <t>Walia Journal</t>
  </si>
  <si>
    <r>
      <t xml:space="preserve">i- Spectrochemical analysis f dates avialbale in Pakistan using Laser induced breakdown spectroscopy(LIBS) and laser ablation time of flight mass spectrometer ( Abida Zafar , </t>
    </r>
    <r>
      <rPr>
        <b/>
        <sz val="8"/>
        <color theme="1"/>
        <rFont val="Times New Roman"/>
        <family val="1"/>
      </rPr>
      <t>Nasar Ahmed,</t>
    </r>
    <r>
      <rPr>
        <sz val="8"/>
        <color theme="1"/>
        <rFont val="Times New Roman"/>
        <family val="1"/>
      </rPr>
      <t xml:space="preserve"> Z A Umar )</t>
    </r>
  </si>
  <si>
    <r>
      <t xml:space="preserve">ii- Structural optical and magnetic properties of transition metal doped Zno magnetic nanoparticles synthesized by sol-gel auto-combustion method ( Madiha Sarfarz, </t>
    </r>
    <r>
      <rPr>
        <b/>
        <sz val="8"/>
        <color theme="1"/>
        <rFont val="Times New Roman"/>
        <family val="1"/>
      </rPr>
      <t>Nasar Ahmed</t>
    </r>
    <r>
      <rPr>
        <sz val="8"/>
        <color theme="1"/>
        <rFont val="Times New Roman"/>
        <family val="1"/>
      </rPr>
      <t>, Khizar -Ul- Haq )</t>
    </r>
  </si>
  <si>
    <t>Laser Physic</t>
  </si>
  <si>
    <t>Materials Science Poland</t>
  </si>
  <si>
    <t>Applied Optics</t>
  </si>
  <si>
    <t>Laser and Particle Beams</t>
  </si>
  <si>
    <r>
      <t xml:space="preserve">iii- Elemental composition analysis of granite rocks using LIBS and LA-TOF-MS( Zeshan Adeel, </t>
    </r>
    <r>
      <rPr>
        <b/>
        <sz val="8"/>
        <color theme="1"/>
        <rFont val="Times New Roman"/>
        <family val="1"/>
      </rPr>
      <t>Nasar Ahmed</t>
    </r>
    <r>
      <rPr>
        <sz val="8"/>
        <color theme="1"/>
        <rFont val="Times New Roman"/>
        <family val="1"/>
      </rPr>
      <t xml:space="preserve"> )</t>
    </r>
  </si>
  <si>
    <r>
      <t xml:space="preserve">v-On the compositional analysis of Coal using  calibration free laser induced breakdown spectroscopy ( Sh M Z Iqbal, Zaheer Uddin, </t>
    </r>
    <r>
      <rPr>
        <b/>
        <sz val="10"/>
        <color theme="1"/>
        <rFont val="Times New Roman"/>
        <family val="1"/>
      </rPr>
      <t>N Ahmed</t>
    </r>
    <r>
      <rPr>
        <sz val="10"/>
        <color theme="1"/>
        <rFont val="Times New Roman"/>
        <family val="1"/>
      </rPr>
      <t>)</t>
    </r>
  </si>
  <si>
    <r>
      <t xml:space="preserve">vi-Analysis of lead and copper in soil samples by laser- induced breakdown spectroscopy under external magnetic field ( M Akhtar, A.Jabbar, </t>
    </r>
    <r>
      <rPr>
        <b/>
        <sz val="10"/>
        <rFont val="Times New Roman"/>
        <family val="1"/>
      </rPr>
      <t>N. Ahmed</t>
    </r>
    <r>
      <rPr>
        <sz val="10"/>
        <rFont val="Times New Roman"/>
        <family val="1"/>
      </rPr>
      <t>)</t>
    </r>
  </si>
  <si>
    <t>85602-09</t>
  </si>
  <si>
    <t>280-288</t>
  </si>
  <si>
    <t>4985-91</t>
  </si>
  <si>
    <t>67-78</t>
  </si>
  <si>
    <t>36101-9</t>
  </si>
  <si>
    <t>110-121</t>
  </si>
  <si>
    <r>
      <t xml:space="preserve">i- Optimized tuning of rosin adduct with maleic anhydride for smart applications in controlled  and targeted delivery of urea for higher plant's uptake and growth efficiency (  Irsa Mumtaz,  </t>
    </r>
    <r>
      <rPr>
        <b/>
        <sz val="10"/>
        <color theme="1"/>
        <rFont val="Times New Roman"/>
        <family val="1"/>
      </rPr>
      <t>Zahid Majeed</t>
    </r>
    <r>
      <rPr>
        <sz val="10"/>
        <color theme="1"/>
        <rFont val="Times New Roman"/>
        <family val="1"/>
      </rPr>
      <t>, Zainab Ajab)</t>
    </r>
  </si>
  <si>
    <t>Industrial Crops and Products</t>
  </si>
  <si>
    <t>395-408</t>
  </si>
  <si>
    <r>
      <t xml:space="preserve">i- Estrus duartion and expression in natural and induced estrus in indigenous (Bos Indicus) Cattle ( </t>
    </r>
    <r>
      <rPr>
        <b/>
        <sz val="8"/>
        <color theme="1"/>
        <rFont val="Times New Roman"/>
        <family val="1"/>
      </rPr>
      <t xml:space="preserve">B.Shahid </t>
    </r>
    <r>
      <rPr>
        <sz val="8"/>
        <color theme="1"/>
        <rFont val="Times New Roman"/>
        <family val="1"/>
      </rPr>
      <t>, M.I.Khan, S.M.H Andrabi)</t>
    </r>
  </si>
  <si>
    <r>
      <t xml:space="preserve">ii- Combination of L-Ascorbic Acid and 2- Mercapoethanol Reduces the damaging effect  of Hydrogen peroxide during in Vitro Maturation of Nili Ravi Buffalo Denuded Oocytes ( Ikram Ullah,  </t>
    </r>
    <r>
      <rPr>
        <b/>
        <sz val="8"/>
        <color theme="1"/>
        <rFont val="Times New Roman"/>
        <family val="1"/>
      </rPr>
      <t>Beenish Shahid</t>
    </r>
    <r>
      <rPr>
        <sz val="8"/>
        <color theme="1"/>
        <rFont val="Times New Roman"/>
        <family val="1"/>
      </rPr>
      <t>, Muhammad Ijaz Khan)</t>
    </r>
  </si>
  <si>
    <t>Journal of Animal plant Sciences</t>
  </si>
  <si>
    <t>International journal of Pharma  Medicine and Biological Sciene</t>
  </si>
  <si>
    <t>645-649</t>
  </si>
  <si>
    <t>22-27</t>
  </si>
  <si>
    <r>
      <t xml:space="preserve">i- Spectrocopic characteraztion structural percliarities molecular docking  study and evaluation of biological potential of newly designed organotin (IV) carboxylates ( Muhammad Sirajudin, Saqib ali, Vickie Mckeer, Naheed Akhtar, </t>
    </r>
    <r>
      <rPr>
        <b/>
        <sz val="10"/>
        <color theme="1"/>
        <rFont val="Times New Roman"/>
        <family val="1"/>
      </rPr>
      <t>Saiqa Andleeb</t>
    </r>
    <r>
      <rPr>
        <sz val="10"/>
        <color theme="1"/>
        <rFont val="Times New Roman"/>
        <family val="1"/>
      </rPr>
      <t>, Abdul Wadood)</t>
    </r>
  </si>
  <si>
    <t>Journal of Photochemistry &amp; Photobiology</t>
  </si>
  <si>
    <r>
      <t xml:space="preserve">ii- Renal toxicity of heavy metals ( Cadmium and mercury ) and their amelioration with ascrobic acid in rabbits ( Shaukat Ali, Sidra Hussain, Rida Khan, Shumaila Mumtaz, Nasra Ashraf, </t>
    </r>
    <r>
      <rPr>
        <b/>
        <sz val="10"/>
        <color theme="1"/>
        <rFont val="Times New Roman"/>
        <family val="1"/>
      </rPr>
      <t>Saiqa Andleeb</t>
    </r>
    <r>
      <rPr>
        <sz val="10"/>
        <color theme="1"/>
        <rFont val="Times New Roman"/>
        <family val="1"/>
      </rPr>
      <t xml:space="preserve"> )</t>
    </r>
  </si>
  <si>
    <t>Enviromental Science and Pollution Research</t>
  </si>
  <si>
    <r>
      <t xml:space="preserve">iii- The protective role of ascorbic acid in the hepatotxicity of cadmium and mercury in rabbits ( Shuaila Mumtaz, Shaukat Ali, Rida Khan, </t>
    </r>
    <r>
      <rPr>
        <b/>
        <sz val="10"/>
        <color theme="1"/>
        <rFont val="Times New Roman"/>
        <family val="1"/>
      </rPr>
      <t>Saiqa Andleeb</t>
    </r>
    <r>
      <rPr>
        <sz val="10"/>
        <color theme="1"/>
        <rFont val="Times New Roman"/>
        <family val="1"/>
      </rPr>
      <t>, Mazhar Ulhaq)</t>
    </r>
  </si>
  <si>
    <r>
      <t xml:space="preserve">iv- Toxicological effects of toxic metals (cadmium and mercury) on blood and the thyroid gland and pharmacological intervention by vitamin C in  rabbits ( Rida Khan, Shaukat Ali, Shumaila Mumtaz , </t>
    </r>
    <r>
      <rPr>
        <b/>
        <sz val="10"/>
        <color theme="1"/>
        <rFont val="Times New Roman"/>
        <family val="1"/>
      </rPr>
      <t>Saiqa Andleeb</t>
    </r>
    <r>
      <rPr>
        <sz val="10"/>
        <color theme="1"/>
        <rFont val="Times New Roman"/>
        <family val="1"/>
      </rPr>
      <t>, Mazhar Ulhaq )</t>
    </r>
  </si>
  <si>
    <t>Brazilian journal of Biology</t>
  </si>
  <si>
    <r>
      <t xml:space="preserve">vi- Assesment of spring  water microbiology and role of Typha angustata as biosorbent ( Shaukat ali,, Rashid Mehmood,  Areesha Muneer,  Maryam Khalil, Nazish Sheikh, Hafiz Muhammad, </t>
    </r>
    <r>
      <rPr>
        <b/>
        <sz val="10"/>
        <color theme="1"/>
        <rFont val="Times New Roman"/>
        <family val="1"/>
      </rPr>
      <t>Saiqa Andleeb</t>
    </r>
    <r>
      <rPr>
        <sz val="10"/>
        <color theme="1"/>
        <rFont val="Times New Roman"/>
        <family val="1"/>
      </rPr>
      <t>)</t>
    </r>
  </si>
  <si>
    <t>Water enviroment federation</t>
  </si>
  <si>
    <t>4th</t>
  </si>
  <si>
    <t>10th</t>
  </si>
  <si>
    <t>7th</t>
  </si>
  <si>
    <t>3909-3920</t>
  </si>
  <si>
    <t>14087-14096</t>
  </si>
  <si>
    <t>16727-16741</t>
  </si>
  <si>
    <t>629-638</t>
  </si>
  <si>
    <t>1705-1717</t>
  </si>
  <si>
    <r>
      <t xml:space="preserve">iv- Magnetic filed induced signal  engancement in laser prodeuced lead Plasma  ( M.Akhtar, Jabber, </t>
    </r>
    <r>
      <rPr>
        <b/>
        <sz val="8"/>
        <color theme="1"/>
        <rFont val="Times New Roman"/>
        <family val="1"/>
      </rPr>
      <t xml:space="preserve">N. Ahmed </t>
    </r>
    <r>
      <rPr>
        <sz val="8"/>
        <color theme="1"/>
        <rFont val="Times New Roman"/>
        <family val="1"/>
      </rPr>
      <t>)</t>
    </r>
  </si>
  <si>
    <t>Raja Waqar Ahmed Khan</t>
  </si>
  <si>
    <r>
      <t xml:space="preserve">i- Grazing intensity  impacts on soil carbon stocks of Western Himalayan Alpine paddocks ( </t>
    </r>
    <r>
      <rPr>
        <b/>
        <sz val="10"/>
        <color theme="1"/>
        <rFont val="Times New Roman"/>
        <family val="1"/>
      </rPr>
      <t>Raja Waqar Ahmed Khan</t>
    </r>
    <r>
      <rPr>
        <sz val="10"/>
        <color theme="1"/>
        <rFont val="Times New Roman"/>
        <family val="1"/>
      </rPr>
      <t>, Hamayun Shaheen)</t>
    </r>
  </si>
  <si>
    <t>Carbon Managment</t>
  </si>
  <si>
    <r>
      <t xml:space="preserve">i- Application of electrical resistivity method in delineating aquifer properties along with vulnerability mapping in Gujrat District and surrounding areas of Phunjab Province, Pakistan ( </t>
    </r>
    <r>
      <rPr>
        <b/>
        <sz val="10"/>
        <color theme="1"/>
        <rFont val="Times New Roman"/>
        <family val="1"/>
      </rPr>
      <t>Abrar Niaz</t>
    </r>
    <r>
      <rPr>
        <sz val="10"/>
        <color theme="1"/>
        <rFont val="Times New Roman"/>
        <family val="1"/>
      </rPr>
      <t>, Muhammad Rustam Khan, Fahad Hameed)</t>
    </r>
  </si>
  <si>
    <t xml:space="preserve">Journal of Himalayan Earth Sciences </t>
  </si>
  <si>
    <t>52</t>
  </si>
  <si>
    <t>106-128</t>
  </si>
  <si>
    <r>
      <t xml:space="preserve">ii- the uses of electrical Resistivity Tomography for Soil Sinling Investigation a case stduy in Satelite Town Langerpura Sub Himalaya Azad Jammu &amp; Kashmir Pakistan ( S.J.A.S Kazmi, </t>
    </r>
    <r>
      <rPr>
        <b/>
        <sz val="10"/>
        <color theme="1"/>
        <rFont val="Times New Roman"/>
        <family val="1"/>
      </rPr>
      <t>A.Niaz</t>
    </r>
    <r>
      <rPr>
        <sz val="10"/>
        <color theme="1"/>
        <rFont val="Times New Roman"/>
        <family val="1"/>
      </rPr>
      <t>, J.Khan)</t>
    </r>
  </si>
  <si>
    <t>Sindg University Research Journal Science Series</t>
  </si>
  <si>
    <t>51</t>
  </si>
  <si>
    <t>279-284</t>
  </si>
  <si>
    <r>
      <t xml:space="preserve">i- Quantifiacation of rare earth elements with low pressure laser induced breakdown spectroscopy employing subtarget supported micro mesh sample holder ( Mangasi Alion Marpaung, </t>
    </r>
    <r>
      <rPr>
        <b/>
        <sz val="9"/>
        <color theme="1"/>
        <rFont val="Times New Roman"/>
        <family val="1"/>
      </rPr>
      <t>Javeed Iqbal</t>
    </r>
    <r>
      <rPr>
        <sz val="9"/>
        <color theme="1"/>
        <rFont val="Times New Roman"/>
        <family val="1"/>
      </rPr>
      <t>, Marincan Pardede )</t>
    </r>
  </si>
  <si>
    <t>Journal of Laser Appliatios</t>
  </si>
  <si>
    <r>
      <t xml:space="preserve">ii- Enhanced wear and corrosion resistance of AISI-304 steel by duplex cathodic cage plasma treatment ( M. Naseem, </t>
    </r>
    <r>
      <rPr>
        <b/>
        <sz val="9"/>
        <color theme="1"/>
        <rFont val="Times New Roman"/>
        <family val="1"/>
      </rPr>
      <t>Javed Iqbal</t>
    </r>
    <r>
      <rPr>
        <sz val="9"/>
        <color theme="1"/>
        <rFont val="Times New Roman"/>
        <family val="1"/>
      </rPr>
      <t>, Z. Zakullah)</t>
    </r>
  </si>
  <si>
    <t>Surface &amp; Coatings Technology</t>
  </si>
  <si>
    <r>
      <t xml:space="preserve">iii-H-D Analysis employing energy transfer from metastable excited state he in double pluse LIBS with low pressure He Gas ( M.Pardede, T.J.Lie, </t>
    </r>
    <r>
      <rPr>
        <b/>
        <sz val="9"/>
        <color theme="1"/>
        <rFont val="Times New Roman"/>
        <family val="1"/>
      </rPr>
      <t>J.Iqbal,</t>
    </r>
    <r>
      <rPr>
        <sz val="9"/>
        <color theme="1"/>
        <rFont val="Times New Roman"/>
        <family val="1"/>
      </rPr>
      <t xml:space="preserve"> M.Bilal)</t>
    </r>
  </si>
  <si>
    <t>Analytical Chemistry</t>
  </si>
  <si>
    <r>
      <t>iv- Effect of plused current on cathodic cage plasma nitriding of non-alloyed steel ( M Naseem,</t>
    </r>
    <r>
      <rPr>
        <b/>
        <sz val="9"/>
        <color theme="1"/>
        <rFont val="Times New Roman"/>
        <family val="1"/>
      </rPr>
      <t xml:space="preserve"> J.Iqbal,</t>
    </r>
    <r>
      <rPr>
        <sz val="9"/>
        <color theme="1"/>
        <rFont val="Times New Roman"/>
        <family val="1"/>
      </rPr>
      <t xml:space="preserve"> Farhat Shabbir)</t>
    </r>
  </si>
  <si>
    <t>Materials Research Express</t>
  </si>
  <si>
    <r>
      <t>v- Signal Intensity Enhancment by Cavity Confinement of LASer Produced Plasma ( R.Ahmed, M Akhtar, A Jabbar, Z.A Umar, N Ahmed,</t>
    </r>
    <r>
      <rPr>
        <b/>
        <sz val="8"/>
        <color theme="1"/>
        <rFont val="Times New Roman"/>
        <family val="1"/>
      </rPr>
      <t xml:space="preserve"> J Iqbal</t>
    </r>
    <r>
      <rPr>
        <sz val="8"/>
        <color theme="1"/>
        <rFont val="Times New Roman"/>
        <family val="1"/>
      </rPr>
      <t>)</t>
    </r>
  </si>
  <si>
    <t>IEEE Taransaction on Plasma</t>
  </si>
  <si>
    <r>
      <t>vi- Improved Nitriding Capability of Nonalloyed Steels Assisted with active screen Plasma Treatment ( M Naeem, H.A Raza, M Shafique, Farhat Shabbir,</t>
    </r>
    <r>
      <rPr>
        <b/>
        <sz val="8"/>
        <color theme="1"/>
        <rFont val="Times New Roman"/>
        <family val="1"/>
      </rPr>
      <t xml:space="preserve"> Javeed Iqbal</t>
    </r>
    <r>
      <rPr>
        <sz val="8"/>
        <color theme="1"/>
        <rFont val="Times New Roman"/>
        <family val="1"/>
      </rPr>
      <t>)</t>
    </r>
  </si>
  <si>
    <t xml:space="preserve">World Scientifac </t>
  </si>
  <si>
    <r>
      <t xml:space="preserve">vii- food analysisi emloying high energy nanosecond laser and low pressure He ambient gas ( Rinda Hedwig, Kurnia Lahna, Rinaldi Idores, Indra Karnadi, Ivan Tanra, </t>
    </r>
    <r>
      <rPr>
        <b/>
        <sz val="8"/>
        <color theme="1"/>
        <rFont val="Times New Roman"/>
        <family val="1"/>
      </rPr>
      <t>Javeed Iqbal</t>
    </r>
    <r>
      <rPr>
        <sz val="8"/>
        <color theme="1"/>
        <rFont val="Times New Roman"/>
        <family val="1"/>
      </rPr>
      <t xml:space="preserve"> )</t>
    </r>
  </si>
  <si>
    <t>Microchmeical journal</t>
  </si>
  <si>
    <r>
      <t xml:space="preserve">viii-Fabrication of hexagonal boron nitride quantum dots via a facile bottom up technique ( Pervaiz ahmed, Mayeen Uddin, Nawashad Muhammad, Ghulamullah Khan, Fida Rehman, Amir Sada Khan, Zahoor Ullah, Abdullahameed Khan, Hazrat Ali, Syed Muzamal ahmed, M Abdul Rauf Khan, </t>
    </r>
    <r>
      <rPr>
        <b/>
        <sz val="8"/>
        <color theme="1"/>
        <rFont val="Times New Roman"/>
        <family val="1"/>
      </rPr>
      <t>Javeed Iqba</t>
    </r>
    <r>
      <rPr>
        <sz val="8"/>
        <color theme="1"/>
        <rFont val="Times New Roman"/>
        <family val="1"/>
      </rPr>
      <t>l)</t>
    </r>
  </si>
  <si>
    <t xml:space="preserve">Geramic international </t>
  </si>
  <si>
    <t>12th</t>
  </si>
  <si>
    <t>ix- Novel sunthesisi of copper oxide on fabric samples by cathodic cage plasma depsotion</t>
  </si>
  <si>
    <t>Wiley polymers advances technologies</t>
  </si>
  <si>
    <t>32001-11</t>
  </si>
  <si>
    <t>34-35</t>
  </si>
  <si>
    <t>1571-1577</t>
  </si>
  <si>
    <t>1616-1620</t>
  </si>
  <si>
    <t>356-364</t>
  </si>
  <si>
    <t>22765-22768</t>
  </si>
  <si>
    <t>Dr. Sadiq-ur-Rehman</t>
  </si>
  <si>
    <r>
      <t xml:space="preserve">i- Effect of surfactants on swelling capacity and kinetics of alginate-chitosan /CNTS hydrogel ( Azeem Bibi , </t>
    </r>
    <r>
      <rPr>
        <b/>
        <sz val="10"/>
        <color theme="1"/>
        <rFont val="Times New Roman"/>
        <family val="1"/>
      </rPr>
      <t>Sadiq ur rehman</t>
    </r>
    <r>
      <rPr>
        <sz val="10"/>
        <color theme="1"/>
        <rFont val="Times New Roman"/>
        <family val="1"/>
      </rPr>
      <t>)</t>
    </r>
  </si>
  <si>
    <t>Material Research Express</t>
  </si>
  <si>
    <r>
      <t xml:space="preserve">ii- Alginate nanoparticles composites kinds reacations and applications ( Azeem Bibi , </t>
    </r>
    <r>
      <rPr>
        <b/>
        <sz val="10"/>
        <color theme="1"/>
        <rFont val="Times New Roman"/>
        <family val="1"/>
      </rPr>
      <t>Sadiq ur rehman</t>
    </r>
    <r>
      <rPr>
        <sz val="10"/>
        <color theme="1"/>
        <rFont val="Times New Roman"/>
        <family val="1"/>
      </rPr>
      <t>)</t>
    </r>
  </si>
  <si>
    <t>Dr. Abdul Hameed Khan</t>
  </si>
  <si>
    <r>
      <t>i-Fabrication of hexagonal boron nitirde quantum dots via a facile bottom up technique  ( Perviaiz Ahmed, Mayeen Uddin Khandker, Nawashad Muhammad, Ghulam Khan, Fida Rehman, Amir Sada Khan, Zahoor Ullah</t>
    </r>
    <r>
      <rPr>
        <b/>
        <sz val="10"/>
        <color theme="1"/>
        <rFont val="Times New Roman"/>
        <family val="1"/>
      </rPr>
      <t>, Abdul Hameed Khan)</t>
    </r>
  </si>
  <si>
    <t>Ceramics Ínteratnional</t>
  </si>
  <si>
    <t>8th</t>
  </si>
  <si>
    <t>227665-22768</t>
  </si>
  <si>
    <t>Dr. Aliya Shaheen</t>
  </si>
  <si>
    <r>
      <t xml:space="preserve">i- Accuracy rejection Normalized cost curves (ARNCCS) : Anovel 3- Dimensional framework for Robust Classificatoin ( Muhammad Rehan Abbas, Malik Sajjad, </t>
    </r>
    <r>
      <rPr>
        <b/>
        <sz val="10"/>
        <color theme="1"/>
        <rFont val="Times New Roman"/>
        <family val="1"/>
      </rPr>
      <t>Aliya Shaheen)</t>
    </r>
  </si>
  <si>
    <t>IEEE Access</t>
  </si>
  <si>
    <r>
      <t xml:space="preserve">ii- On the Feature Selcetion Methods and Reject option Classifers for Robust Cancer Predction ( M Hammad Waseem, Malik Sajjad ahmed, Assad Abbas, </t>
    </r>
    <r>
      <rPr>
        <b/>
        <sz val="10"/>
        <color theme="1"/>
        <rFont val="Times New Roman"/>
        <family val="1"/>
      </rPr>
      <t>Aliya Shaheen</t>
    </r>
    <r>
      <rPr>
        <sz val="10"/>
        <color theme="1"/>
        <rFont val="Times New Roman"/>
        <family val="1"/>
      </rPr>
      <t>)</t>
    </r>
  </si>
  <si>
    <t>160125-160143</t>
  </si>
  <si>
    <t>141072-141072-141082</t>
  </si>
  <si>
    <t>Applied Ecology and Enviromental Research</t>
  </si>
  <si>
    <t>6445-6456</t>
  </si>
  <si>
    <r>
      <t xml:space="preserve">ii- Experimental and therretical study of electronic, magnetic and mechanical properties of cubic LaMno under extreme stress( Nisar Ahmed, </t>
    </r>
    <r>
      <rPr>
        <b/>
        <sz val="10"/>
        <color theme="1"/>
        <rFont val="Times New Roman"/>
        <family val="1"/>
      </rPr>
      <t>Ayaz Ahmed</t>
    </r>
    <r>
      <rPr>
        <sz val="10"/>
        <color theme="1"/>
        <rFont val="Times New Roman"/>
        <family val="1"/>
      </rPr>
      <t>)</t>
    </r>
  </si>
  <si>
    <r>
      <t xml:space="preserve">    i- Temperature dependent charge conduction and relaxation mechanism study of nano structure WO3 by impedance spectroscopy </t>
    </r>
    <r>
      <rPr>
        <b/>
        <sz val="10"/>
        <color theme="1"/>
        <rFont val="Times New Roman"/>
        <family val="1"/>
      </rPr>
      <t>(ayaz Ari</t>
    </r>
    <r>
      <rPr>
        <sz val="10"/>
        <color theme="1"/>
        <rFont val="Times New Roman"/>
        <family val="1"/>
      </rPr>
      <t>f, Muhammad Nasir Khan)</t>
    </r>
  </si>
  <si>
    <r>
      <t xml:space="preserve">i- Streaming instability of dust acoustic mode with elical wave fornts ( </t>
    </r>
    <r>
      <rPr>
        <b/>
        <sz val="10"/>
        <color theme="1"/>
        <rFont val="Times New Roman"/>
        <family val="1"/>
      </rPr>
      <t>S.Bukhari</t>
    </r>
    <r>
      <rPr>
        <sz val="10"/>
        <color theme="1"/>
        <rFont val="Times New Roman"/>
        <family val="1"/>
      </rPr>
      <t>, M Naqash)</t>
    </r>
  </si>
  <si>
    <t>Chinines Journal of physics</t>
  </si>
  <si>
    <r>
      <t xml:space="preserve">ii- Unstbale twisted modes in interpenetrating space plasmas containing superthermal species ( </t>
    </r>
    <r>
      <rPr>
        <b/>
        <sz val="10"/>
        <color theme="1"/>
        <rFont val="Times New Roman"/>
        <family val="1"/>
      </rPr>
      <t>S Bukhari</t>
    </r>
    <r>
      <rPr>
        <sz val="10"/>
        <color theme="1"/>
        <rFont val="Times New Roman"/>
        <family val="1"/>
      </rPr>
      <t>, S.A Khan)</t>
    </r>
  </si>
  <si>
    <t>Physics Letter A</t>
  </si>
  <si>
    <r>
      <t xml:space="preserve">iii- Dust occillons with finite OAM and dust self gravity effect ( S Ali,  </t>
    </r>
    <r>
      <rPr>
        <b/>
        <sz val="10"/>
        <color theme="1"/>
        <rFont val="Times New Roman"/>
        <family val="1"/>
      </rPr>
      <t>S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>Bukhari</t>
    </r>
    <r>
      <rPr>
        <sz val="10"/>
        <color theme="1"/>
        <rFont val="Times New Roman"/>
        <family val="1"/>
      </rPr>
      <t>)</t>
    </r>
  </si>
  <si>
    <t>Physica scripta</t>
  </si>
  <si>
    <t>144-150</t>
  </si>
  <si>
    <t>2980-2913</t>
  </si>
  <si>
    <t>Dr. M Abdul Rauf Khan</t>
  </si>
  <si>
    <r>
      <t xml:space="preserve">i- Facile synthesis of Zno nanosheets: structual  antibacterial and photocatalytic studies ( Tariq Iqbal, </t>
    </r>
    <r>
      <rPr>
        <b/>
        <sz val="10"/>
        <color theme="1"/>
        <rFont val="Times New Roman"/>
        <family val="1"/>
      </rPr>
      <t>M.A.Khan</t>
    </r>
    <r>
      <rPr>
        <sz val="10"/>
        <color theme="1"/>
        <rFont val="Times New Roman"/>
        <family val="1"/>
      </rPr>
      <t>)</t>
    </r>
  </si>
  <si>
    <t>Materials Letters</t>
  </si>
  <si>
    <r>
      <t xml:space="preserve">ii- Decompositon adsorprotion depsotion an effectice and novel technique for synthesis of hexagonal boron nitirde microsheets( Perviaz Ahmed, Mayeen Uddin , Nawshad Muhammad, Ifkhatar Ahmed, </t>
    </r>
    <r>
      <rPr>
        <b/>
        <sz val="10"/>
        <color theme="1"/>
        <rFont val="Times New Roman"/>
        <family val="1"/>
      </rPr>
      <t>M. Abdul Rauf Khan</t>
    </r>
    <r>
      <rPr>
        <sz val="10"/>
        <color theme="1"/>
        <rFont val="Times New Roman"/>
        <family val="1"/>
      </rPr>
      <t>)</t>
    </r>
  </si>
  <si>
    <t>Material sciences in semiconductor processing</t>
  </si>
  <si>
    <r>
      <t xml:space="preserve">iii- In Vitro studies on Cytotoxic DNA  protecting antibioflim and antibactrail effects of biogenic silver nanoparticles prepared with Bergenia cilita Rhizome Extract ( Ghazna Zia , Haleema Sdia, Shabnum Nazir, Kiren Ejaz, Shaukat Ali, Ihsan-ul-haq, Tariq Iqbal, </t>
    </r>
    <r>
      <rPr>
        <b/>
        <sz val="10"/>
        <color theme="1"/>
        <rFont val="Times New Roman"/>
        <family val="1"/>
      </rPr>
      <t>Muhammad A.R Khan</t>
    </r>
    <r>
      <rPr>
        <sz val="10"/>
        <color theme="1"/>
        <rFont val="Times New Roman"/>
        <family val="1"/>
      </rPr>
      <t>)</t>
    </r>
  </si>
  <si>
    <t>Bentham Scienes</t>
  </si>
  <si>
    <t>59-63</t>
  </si>
  <si>
    <t>161-166</t>
  </si>
  <si>
    <t>68-78</t>
  </si>
  <si>
    <r>
      <t xml:space="preserve">i- Crystal structure analysis of 1- Hydroxy 3-5 dimethoxy-9 H xanthen-9 one Isolated form Ajuga Bracteosa Root Extract and its Bioloical Studies( </t>
    </r>
    <r>
      <rPr>
        <b/>
        <sz val="10"/>
        <color theme="1"/>
        <rFont val="Times New Roman"/>
        <family val="1"/>
      </rPr>
      <t>Akhtar Kalsoom,</t>
    </r>
    <r>
      <rPr>
        <sz val="10"/>
        <color theme="1"/>
        <rFont val="Times New Roman"/>
        <family val="1"/>
      </rPr>
      <t xml:space="preserve"> Ahmed Muhammad Naeem)</t>
    </r>
  </si>
  <si>
    <t>Chinese j Struct Chem</t>
  </si>
  <si>
    <t>1519-159</t>
  </si>
  <si>
    <r>
      <t xml:space="preserve">i-Ficcus Palmata leaves as a low cost biosorbent for methylene blue : Thermodynamic and Kinetic stuides( Rashida Faiz, </t>
    </r>
    <r>
      <rPr>
        <b/>
        <sz val="10"/>
        <color theme="1"/>
        <rFont val="Times New Roman"/>
        <family val="1"/>
      </rPr>
      <t>Muhammad Hafeez</t>
    </r>
    <r>
      <rPr>
        <sz val="10"/>
        <color theme="1"/>
        <rFont val="Times New Roman"/>
        <family val="1"/>
      </rPr>
      <t>)</t>
    </r>
  </si>
  <si>
    <t>689-699</t>
  </si>
  <si>
    <r>
      <t>ii- Populus ciliata medited synthesis of copper oxide nanoparticles for potential biological applications(</t>
    </r>
    <r>
      <rPr>
        <b/>
        <sz val="10"/>
        <color theme="1"/>
        <rFont val="Times New Roman"/>
        <family val="1"/>
      </rPr>
      <t xml:space="preserve"> Muhammad Hafeez</t>
    </r>
    <r>
      <rPr>
        <sz val="10"/>
        <color theme="1"/>
        <rFont val="Times New Roman"/>
        <family val="1"/>
      </rPr>
      <t>, Rabia Arshad)</t>
    </r>
  </si>
  <si>
    <r>
      <t xml:space="preserve">iii- Population cilita leaves extracted synthesis of zinc oxide nanoparticles and investigation of their anti bacterial activites ( </t>
    </r>
    <r>
      <rPr>
        <b/>
        <sz val="10"/>
        <color theme="1"/>
        <rFont val="Times New Roman"/>
        <family val="1"/>
      </rPr>
      <t>Muhammad Hafeez</t>
    </r>
    <r>
      <rPr>
        <sz val="10"/>
        <color theme="1"/>
        <rFont val="Times New Roman"/>
        <family val="1"/>
      </rPr>
      <t>,  Rabia Arshad)</t>
    </r>
  </si>
  <si>
    <r>
      <t xml:space="preserve">iv- Preparation of Ho-Tio Based photoanode for improved energy convrsion efficiency of ye senstized solar cell ( Ahmed, M.H Khan, </t>
    </r>
    <r>
      <rPr>
        <b/>
        <sz val="10"/>
        <color theme="1"/>
        <rFont val="Times New Roman"/>
        <family val="1"/>
      </rPr>
      <t>M Hafeez</t>
    </r>
    <r>
      <rPr>
        <sz val="10"/>
        <color theme="1"/>
        <rFont val="Times New Roman"/>
        <family val="1"/>
      </rPr>
      <t>)</t>
    </r>
  </si>
  <si>
    <t>Journal of Ovoniv Research</t>
  </si>
  <si>
    <t>205-213</t>
  </si>
  <si>
    <r>
      <t xml:space="preserve">i- Bi-directional strechted nanoflui flow with Cattaneo-christov double dissfusion ( </t>
    </r>
    <r>
      <rPr>
        <b/>
        <sz val="10"/>
        <color theme="1"/>
        <rFont val="Times New Roman"/>
        <family val="1"/>
      </rPr>
      <t>Iftikhar Ahmed</t>
    </r>
    <r>
      <rPr>
        <sz val="10"/>
        <color theme="1"/>
        <rFont val="Times New Roman"/>
        <family val="1"/>
      </rPr>
      <t>, Muhammad Fasil)</t>
    </r>
  </si>
  <si>
    <r>
      <t>ii- Zero  massflux characteristics in jeffery nanoliquiad flow by a nono-liner stretchable surface with varible thickness (</t>
    </r>
    <r>
      <rPr>
        <b/>
        <sz val="10"/>
        <color theme="1"/>
        <rFont val="Times New Roman"/>
        <family val="1"/>
      </rPr>
      <t xml:space="preserve"> I.Ahmed,</t>
    </r>
    <r>
      <rPr>
        <sz val="10"/>
        <color theme="1"/>
        <rFont val="Times New Roman"/>
        <family val="1"/>
      </rPr>
      <t xml:space="preserve"> Huma Zafar)</t>
    </r>
  </si>
  <si>
    <r>
      <t xml:space="preserve">iii- Double  stratified raditive flow of  an Oldroyd-B Nanofluid with nanliner convection( T Hayat, M.Z Kiyani, </t>
    </r>
    <r>
      <rPr>
        <b/>
        <sz val="10"/>
        <color theme="1"/>
        <rFont val="Times New Roman"/>
        <family val="1"/>
      </rPr>
      <t>I. Ahmed</t>
    </r>
    <r>
      <rPr>
        <sz val="10"/>
        <color theme="1"/>
        <rFont val="Times New Roman"/>
        <family val="1"/>
      </rPr>
      <t>)</t>
    </r>
  </si>
  <si>
    <r>
      <t xml:space="preserve">iv- Siimultaneours effects of brownian motion thernophoresis and curvature on peristaltic flow of an oldroyd 4-Constant Fluid( Abbasi A, Farooq , Ali N, </t>
    </r>
    <r>
      <rPr>
        <b/>
        <sz val="10"/>
        <color theme="1"/>
        <rFont val="Times New Roman"/>
        <family val="1"/>
      </rPr>
      <t>Ahmed.I</t>
    </r>
    <r>
      <rPr>
        <sz val="10"/>
        <color theme="1"/>
        <rFont val="Times New Roman"/>
        <family val="1"/>
      </rPr>
      <t>)</t>
    </r>
  </si>
  <si>
    <t>Applied mathematics and mechanics</t>
  </si>
  <si>
    <t>Nano Fluids</t>
  </si>
  <si>
    <r>
      <t xml:space="preserve">v-Time dependent 3d flow of Maxwell  nanofluid due to an unsteaady stecthing surface throrugh prous space( M Ahmed, M Taj, A Abbasi, </t>
    </r>
    <r>
      <rPr>
        <b/>
        <sz val="10"/>
        <color theme="1"/>
        <rFont val="Times New Roman"/>
        <family val="1"/>
      </rPr>
      <t>I.Ahmed</t>
    </r>
    <r>
      <rPr>
        <sz val="10"/>
        <color theme="1"/>
        <rFont val="Times New Roman"/>
        <family val="1"/>
      </rPr>
      <t>)</t>
    </r>
  </si>
  <si>
    <t>Journal of Brazilian Society of Mechanical sciences and engineerng</t>
  </si>
  <si>
    <r>
      <t>vi- Chemical reacation effectiveness in nano darcian nanofluid radiated flow considering entrophy generation ( M.Z Kiyani, Taswar Hayat,</t>
    </r>
    <r>
      <rPr>
        <b/>
        <sz val="10"/>
        <color theme="1"/>
        <rFont val="Times New Roman"/>
        <family val="1"/>
      </rPr>
      <t xml:space="preserve"> I Ahmed)</t>
    </r>
  </si>
  <si>
    <t>Numerical methods for Heat &amp; fluid flow</t>
  </si>
  <si>
    <r>
      <t>vii- Magneto nanofluid flow due to bidriectioanl strtching surface in a porous medium (</t>
    </r>
    <r>
      <rPr>
        <b/>
        <sz val="10"/>
        <color theme="1"/>
        <rFont val="Times New Roman"/>
        <family val="1"/>
      </rPr>
      <t xml:space="preserve"> Ifkhtar Ahmed</t>
    </r>
    <r>
      <rPr>
        <sz val="10"/>
        <color theme="1"/>
        <rFont val="Times New Roman"/>
        <family val="1"/>
      </rPr>
      <t>, M Fasil)</t>
    </r>
  </si>
  <si>
    <t>Iftikhar Ahmed</t>
  </si>
  <si>
    <t>Pak J. Bot</t>
  </si>
  <si>
    <t>631-639</t>
  </si>
  <si>
    <t>Pol.J.Enviro. sAtud</t>
  </si>
  <si>
    <r>
      <t xml:space="preserve">i- Assesment of Human Impact on the sturcutre and compostion of Lasdana Forest dsitrict Bagh, Azad Kashmir Pakistan( </t>
    </r>
    <r>
      <rPr>
        <b/>
        <sz val="10"/>
        <color theme="1"/>
        <rFont val="Times New Roman"/>
        <family val="1"/>
      </rPr>
      <t>Ejaz Islam</t>
    </r>
    <r>
      <rPr>
        <sz val="10"/>
        <color theme="1"/>
        <rFont val="Times New Roman"/>
        <family val="1"/>
      </rPr>
      <t>, Maria Salik)</t>
    </r>
  </si>
  <si>
    <r>
      <t>ii- Diversity and distribution of Invasive Plant Species in Suburban Vegetation of Kashmir Himalayas ( Hamayun Shaheen, Ammara Batool, Syeda Ftima ,</t>
    </r>
    <r>
      <rPr>
        <b/>
        <sz val="10"/>
        <color theme="1"/>
        <rFont val="Times New Roman"/>
        <family val="1"/>
      </rPr>
      <t xml:space="preserve"> Ejaz Islam</t>
    </r>
    <r>
      <rPr>
        <sz val="10"/>
        <color theme="1"/>
        <rFont val="Times New Roman"/>
        <family val="1"/>
      </rPr>
      <t>)</t>
    </r>
  </si>
  <si>
    <r>
      <t>iii- Role of phosphorus mining in mobilization and bioaccssibility of heavy metals in soil plant system: Abbottabad Paksitan( Afshan, Sajjad Ahmed, Muhammad Imran, Rab Nawaz, Muhammad Arshad,</t>
    </r>
    <r>
      <rPr>
        <b/>
        <sz val="10"/>
        <color theme="1"/>
        <rFont val="Times New Roman"/>
        <family val="1"/>
      </rPr>
      <t xml:space="preserve"> Muhammad Ejaz Us Islam</t>
    </r>
    <r>
      <rPr>
        <sz val="10"/>
        <color theme="1"/>
        <rFont val="Times New Roman"/>
        <family val="1"/>
      </rPr>
      <t>)</t>
    </r>
  </si>
  <si>
    <t>Arabain Journal  of Geosciences</t>
  </si>
  <si>
    <r>
      <t xml:space="preserve">iv Biomass and Soim Carbon Stock  assestment in western Himalayan apline and subalpine vegtation zones of kashmir ( Shamshad Aziz, Fazan Masood, HamyunSaheen, Raja Waqar, </t>
    </r>
    <r>
      <rPr>
        <b/>
        <sz val="10"/>
        <color theme="1"/>
        <rFont val="Times New Roman"/>
        <family val="1"/>
      </rPr>
      <t>Muhammad Ejaz US Islam)</t>
    </r>
  </si>
  <si>
    <t>Dr. Nasra Ashraf</t>
  </si>
  <si>
    <r>
      <t xml:space="preserve">i- Socio economic and livestocks frazing pattern in and around grey goral habitat in machira national park, Azad Jammu and Kashmir Pakistan ( M Anwar, </t>
    </r>
    <r>
      <rPr>
        <b/>
        <sz val="10"/>
        <color theme="1"/>
        <rFont val="Times New Roman"/>
        <family val="1"/>
      </rPr>
      <t>N.Ashraf</t>
    </r>
    <r>
      <rPr>
        <sz val="10"/>
        <color theme="1"/>
        <rFont val="Times New Roman"/>
        <family val="1"/>
      </rPr>
      <t>)</t>
    </r>
  </si>
  <si>
    <t>journal  of animal &amp; plant sciences</t>
  </si>
  <si>
    <t>1142-1149</t>
  </si>
  <si>
    <r>
      <t xml:space="preserve">ii- Seasonal Variation in the Diet of Himalayan Grey Langur (Semnopithecus) in Machiara National Park, Azad Jammu and Kashmir,, Pakistan( Fiza Asif, Muhammad Siddique Awan, </t>
    </r>
    <r>
      <rPr>
        <b/>
        <sz val="10"/>
        <color theme="1"/>
        <rFont val="Times New Roman"/>
        <family val="1"/>
      </rPr>
      <t>Nasra Ashsraf</t>
    </r>
    <r>
      <rPr>
        <sz val="10"/>
        <color theme="1"/>
        <rFont val="Times New Roman"/>
        <family val="1"/>
      </rPr>
      <t>)</t>
    </r>
  </si>
  <si>
    <t>Paksitan j Zoolology</t>
  </si>
  <si>
    <t>2353-2358</t>
  </si>
  <si>
    <r>
      <t xml:space="preserve">iii- Renal toxicity of heavy metals ( Cadmimum and mercury) and their Amelioration with ascorbic acid in rabbits (  Shaukat Ali, Sidra Hussain, Rida Khan, Shumaila Mumtaz, </t>
    </r>
    <r>
      <rPr>
        <b/>
        <sz val="10"/>
        <color theme="1"/>
        <rFont val="Times New Roman"/>
        <family val="1"/>
      </rPr>
      <t>Nasra Ashraf)</t>
    </r>
  </si>
  <si>
    <r>
      <t xml:space="preserve">iv- Characterization of Zea Mayas L Through morphological Biochemical and molecular markers ( Rahim F, Khan Q, </t>
    </r>
    <r>
      <rPr>
        <b/>
        <sz val="10"/>
        <color theme="1"/>
        <rFont val="Times New Roman"/>
        <family val="1"/>
      </rPr>
      <t>Ashraf N</t>
    </r>
    <r>
      <rPr>
        <sz val="10"/>
        <color theme="1"/>
        <rFont val="Times New Roman"/>
        <family val="1"/>
      </rPr>
      <t>)</t>
    </r>
  </si>
  <si>
    <t>Ecology and enviromental research</t>
  </si>
  <si>
    <t>Dr.Ghulam Murtaza</t>
  </si>
  <si>
    <r>
      <t xml:space="preserve">i- Silver nanoparticles green synthesis: characyerizatrion in vitro antioxidant and antimicrobial study( M Jamil. </t>
    </r>
    <r>
      <rPr>
        <b/>
        <sz val="10"/>
        <color theme="1"/>
        <rFont val="Times New Roman"/>
        <family val="1"/>
      </rPr>
      <t>Ghulam Murtaza</t>
    </r>
    <r>
      <rPr>
        <sz val="10"/>
        <color theme="1"/>
        <rFont val="Times New Roman"/>
        <family val="1"/>
      </rPr>
      <t>)</t>
    </r>
  </si>
  <si>
    <t>Inorganic and nano metal chemsitry</t>
  </si>
  <si>
    <t>240-278</t>
  </si>
  <si>
    <r>
      <t xml:space="preserve">ii- Enviromentally Bengin and Economical phytofabricaton of silver nanoparticles using juglans rgia leaf Extract for antibacterical study( Sidra Nasar, </t>
    </r>
    <r>
      <rPr>
        <b/>
        <sz val="10"/>
        <color theme="1"/>
        <rFont val="Times New Roman"/>
        <family val="1"/>
      </rPr>
      <t>Ghulam Murtaza</t>
    </r>
    <r>
      <rPr>
        <sz val="10"/>
        <color theme="1"/>
        <rFont val="Times New Roman"/>
        <family val="1"/>
      </rPr>
      <t>)</t>
    </r>
  </si>
  <si>
    <t>Journal of electronic matrials</t>
  </si>
  <si>
    <r>
      <t xml:space="preserve">iii- Eco friendly green synthesis of silver nanoparticles and their potential applications as antioxidant and anticancer agents( Muhammad Jamil, </t>
    </r>
    <r>
      <rPr>
        <b/>
        <sz val="10"/>
        <color theme="1"/>
        <rFont val="Times New Roman"/>
        <family val="1"/>
      </rPr>
      <t>Ghulam Murtaza</t>
    </r>
    <r>
      <rPr>
        <sz val="10"/>
        <color theme="1"/>
        <rFont val="Times New Roman"/>
        <family val="1"/>
      </rPr>
      <t xml:space="preserve"> )</t>
    </r>
  </si>
  <si>
    <t>Drug development and induatrial pharamacy</t>
  </si>
  <si>
    <t>1682-1694</t>
  </si>
  <si>
    <t>Dr.Rukhsana Khan</t>
  </si>
  <si>
    <t>Art and Design</t>
  </si>
  <si>
    <r>
      <t xml:space="preserve">i- Impact of macroeconomic stability and terrorism on foreign direct investment in pakistan ( Dr Musarrart, Samina Sabir, </t>
    </r>
    <r>
      <rPr>
        <b/>
        <sz val="9"/>
        <color theme="1"/>
        <rFont val="Times New Roman"/>
        <family val="1"/>
      </rPr>
      <t>Rukhsana Khan</t>
    </r>
    <r>
      <rPr>
        <sz val="9"/>
        <color theme="1"/>
        <rFont val="Times New Roman"/>
        <family val="1"/>
      </rPr>
      <t>)</t>
    </r>
  </si>
  <si>
    <t>New Horizons</t>
  </si>
  <si>
    <t>223-240</t>
  </si>
  <si>
    <r>
      <t xml:space="preserve">ii- Sharda Temple: an ancient archaeological sites in neelum (kishenganga) valley abstract( </t>
    </r>
    <r>
      <rPr>
        <b/>
        <sz val="10"/>
        <color theme="1"/>
        <rFont val="Times New Roman"/>
        <family val="1"/>
      </rPr>
      <t>Rukshana</t>
    </r>
    <r>
      <rPr>
        <sz val="10"/>
        <color theme="1"/>
        <rFont val="Times New Roman"/>
        <family val="1"/>
      </rPr>
      <t xml:space="preserve"> and Ashraf)</t>
    </r>
  </si>
  <si>
    <t>40-58</t>
  </si>
  <si>
    <r>
      <t xml:space="preserve">iii- Specimen of Human Habitat and aesthetics of Neelum Valley ( Momina Khan, </t>
    </r>
    <r>
      <rPr>
        <b/>
        <sz val="10"/>
        <color theme="1"/>
        <rFont val="Times New Roman"/>
        <family val="1"/>
      </rPr>
      <t>Rukhsana Khan</t>
    </r>
    <r>
      <rPr>
        <sz val="10"/>
        <color theme="1"/>
        <rFont val="Times New Roman"/>
        <family val="1"/>
      </rPr>
      <t>, )</t>
    </r>
  </si>
  <si>
    <r>
      <t xml:space="preserve">i- accuracy rejection normalized cost curve(ARNCCS): a novel 3 dimensional framework for Robust Classfification ( M Rehan Abbasi, </t>
    </r>
    <r>
      <rPr>
        <b/>
        <sz val="10"/>
        <color theme="1"/>
        <rFont val="Times New Roman"/>
        <family val="1"/>
      </rPr>
      <t>Malik Sajjad Ahmed</t>
    </r>
    <r>
      <rPr>
        <sz val="10"/>
        <color theme="1"/>
        <rFont val="Times New Roman"/>
        <family val="1"/>
      </rPr>
      <t>)</t>
    </r>
  </si>
  <si>
    <r>
      <t xml:space="preserve">iii- Descriptive analysisi and earth quake prediction using boxplot interpretation of soil radon time series data ( Aleem Dd Khan, </t>
    </r>
    <r>
      <rPr>
        <b/>
        <sz val="10"/>
        <color theme="1"/>
        <rFont val="Times New Roman"/>
        <family val="1"/>
      </rPr>
      <t>Malik Sajjad Ahmed</t>
    </r>
    <r>
      <rPr>
        <sz val="10"/>
        <color theme="1"/>
        <rFont val="Times New Roman"/>
        <family val="1"/>
      </rPr>
      <t>)</t>
    </r>
  </si>
  <si>
    <t>Applied Radiation and Isotopes</t>
  </si>
  <si>
    <r>
      <t xml:space="preserve">iv- Class Associaton and attribute Relevancy based imputation aglorthm to reduce twitter data for optimal sentimetnt analysis ( Maryum Bibi, </t>
    </r>
    <r>
      <rPr>
        <b/>
        <sz val="10"/>
        <color theme="1"/>
        <rFont val="Times New Roman"/>
        <family val="1"/>
      </rPr>
      <t>Malik Sajjad Ahmed</t>
    </r>
    <r>
      <rPr>
        <sz val="10"/>
        <color theme="1"/>
        <rFont val="Times New Roman"/>
        <family val="1"/>
      </rPr>
      <t>)</t>
    </r>
  </si>
  <si>
    <r>
      <t xml:space="preserve">v- A Novel phase spce reconstruction(PSR) based predicitive algorithm to forecasest Atmospheric particulate matter concentration ( Syed Ahsin, Wajid Aziz, </t>
    </r>
    <r>
      <rPr>
        <b/>
        <sz val="10"/>
        <color theme="1"/>
        <rFont val="Times New Roman"/>
        <family val="1"/>
      </rPr>
      <t>Malik Sajjad Ahmed)</t>
    </r>
  </si>
  <si>
    <t>Hindawi</t>
  </si>
  <si>
    <r>
      <t xml:space="preserve">vi- Analyizing the dynamic of lung cancer amaging data using refined fuzzy entropy  methods by extracting different features (  Lal Hussain, Wajid Aziz, Abdul Rehman, Alshdadi, </t>
    </r>
    <r>
      <rPr>
        <b/>
        <sz val="10"/>
        <color theme="1"/>
        <rFont val="Times New Roman"/>
        <family val="1"/>
      </rPr>
      <t>Malik Sajjad Ahmed</t>
    </r>
    <r>
      <rPr>
        <sz val="10"/>
        <color theme="1"/>
        <rFont val="Times New Roman"/>
        <family val="1"/>
      </rPr>
      <t>)</t>
    </r>
  </si>
  <si>
    <r>
      <t xml:space="preserve">vii- Auto,ated anomalous behaviours detection in siol radon gas proir earthquick using computational intelligence technique ( Aleem Dad Khan, Khawaja M Asim, Kimberlee jane , Muhammad Rafique, </t>
    </r>
    <r>
      <rPr>
        <b/>
        <sz val="10"/>
        <color theme="1"/>
        <rFont val="Times New Roman"/>
        <family val="1"/>
      </rPr>
      <t>MalikSajjd Ahmed</t>
    </r>
    <r>
      <rPr>
        <sz val="10"/>
        <color theme="1"/>
        <rFont val="Times New Roman"/>
        <family val="1"/>
      </rPr>
      <t>)</t>
    </r>
  </si>
  <si>
    <r>
      <t xml:space="preserve">viii-Detecting Brain Tumor using Machines Learning technique based n different features extracting stratgies ( Lal Hussain, Sharjil Saeed, Imtaiz Ahmed,Adnan Idris,  </t>
    </r>
    <r>
      <rPr>
        <b/>
        <sz val="10"/>
        <color theme="1"/>
        <rFont val="Times New Roman"/>
        <family val="1"/>
      </rPr>
      <t>Malik Sajjad ahmed</t>
    </r>
    <r>
      <rPr>
        <sz val="10"/>
        <color theme="1"/>
        <rFont val="Times New Roman"/>
        <family val="1"/>
      </rPr>
      <t>)</t>
    </r>
  </si>
  <si>
    <r>
      <t>ix-Impact of thalassemia center on awarness of parents of thalassemic patients about the disease comparative study in muzaffarabad and kotli ( Malik Mehmood Ahmed, Muhammad shabbir sharif, Rashid Yaqoob,</t>
    </r>
    <r>
      <rPr>
        <b/>
        <sz val="10"/>
        <color theme="1"/>
        <rFont val="Times New Roman"/>
        <family val="1"/>
      </rPr>
      <t xml:space="preserve"> Sajjad Ahmed Nadeem)</t>
    </r>
  </si>
  <si>
    <t>pak J Physiol</t>
  </si>
  <si>
    <r>
      <t xml:space="preserve">ii- On the Feature Selcetion Methods and Reject option Classifers for Robust Cancer Predction ( M Hammad Waseem, </t>
    </r>
    <r>
      <rPr>
        <b/>
        <sz val="10"/>
        <color theme="1"/>
        <rFont val="Times New Roman"/>
        <family val="1"/>
      </rPr>
      <t>Malik Sajjad ahmed</t>
    </r>
    <r>
      <rPr>
        <sz val="10"/>
        <color theme="1"/>
        <rFont val="Times New Roman"/>
        <family val="1"/>
      </rPr>
      <t>, Assad Abbas, Aliya Shaheen)</t>
    </r>
  </si>
  <si>
    <t>141072-141082</t>
  </si>
  <si>
    <t>1-12</t>
  </si>
  <si>
    <t>136535-136544</t>
  </si>
  <si>
    <t>1-13</t>
  </si>
  <si>
    <t>64704-64721</t>
  </si>
  <si>
    <t>48-54</t>
  </si>
  <si>
    <t>595-606</t>
  </si>
  <si>
    <t>11-15</t>
  </si>
  <si>
    <t>4.098</t>
  </si>
  <si>
    <t>0.224</t>
  </si>
  <si>
    <t>Dr. Samina Sabir</t>
  </si>
  <si>
    <t>Economic</t>
  </si>
  <si>
    <t>Sarhad journal of Agriculture</t>
  </si>
  <si>
    <t>International journal Scoial Econimic</t>
  </si>
  <si>
    <t>Springer</t>
  </si>
  <si>
    <t>Review of Economic and developmetn studies</t>
  </si>
  <si>
    <r>
      <t xml:space="preserve">i- Financial Development technology and economic deelopment the role of institiutions in developing counteries ( </t>
    </r>
    <r>
      <rPr>
        <b/>
        <sz val="10"/>
        <color theme="1"/>
        <rFont val="Times New Roman"/>
        <family val="1"/>
      </rPr>
      <t>Samina Sabir</t>
    </r>
    <r>
      <rPr>
        <sz val="10"/>
        <color theme="1"/>
        <rFont val="Times New Roman"/>
        <family val="1"/>
      </rPr>
      <t>, Rashid Latif)</t>
    </r>
  </si>
  <si>
    <r>
      <t>iii- the impact of globalization on ecological footrpint emprical evidence from the south asain counteries(</t>
    </r>
    <r>
      <rPr>
        <b/>
        <sz val="10"/>
        <color theme="1"/>
        <rFont val="Times New Roman"/>
        <family val="1"/>
      </rPr>
      <t xml:space="preserve"> Samina sabi</t>
    </r>
    <r>
      <rPr>
        <sz val="10"/>
        <color theme="1"/>
        <rFont val="Times New Roman"/>
        <family val="1"/>
      </rPr>
      <t>r, Muhammad Sehid )</t>
    </r>
  </si>
  <si>
    <r>
      <t xml:space="preserve">iv- Relationship between Cliamte and year to year variability in Crop yeild selectred Dristrict of Pakistan (  Khush Bukht, Ghaffar Ali, </t>
    </r>
    <r>
      <rPr>
        <b/>
        <sz val="10"/>
        <color theme="1"/>
        <rFont val="Times New Roman"/>
        <family val="1"/>
      </rPr>
      <t>Samina Sabir</t>
    </r>
    <r>
      <rPr>
        <sz val="10"/>
        <color theme="1"/>
        <rFont val="Times New Roman"/>
        <family val="1"/>
      </rPr>
      <t xml:space="preserve"> )</t>
    </r>
  </si>
  <si>
    <r>
      <t xml:space="preserve">v-Fiscal policy institution and inclusive growth evidence form the developing Asain Countries( </t>
    </r>
    <r>
      <rPr>
        <b/>
        <sz val="10"/>
        <color theme="1"/>
        <rFont val="Times New Roman"/>
        <family val="1"/>
      </rPr>
      <t>Samina Sabi</t>
    </r>
    <r>
      <rPr>
        <sz val="10"/>
        <color theme="1"/>
        <rFont val="Times New Roman"/>
        <family val="1"/>
      </rPr>
      <t>r)</t>
    </r>
  </si>
  <si>
    <r>
      <t>vi- Relogion and econimic development : new insights ( Unbreen Qayuum , Sohaiil anjum,</t>
    </r>
    <r>
      <rPr>
        <b/>
        <sz val="10"/>
        <color theme="1"/>
        <rFont val="Times New Roman"/>
        <family val="1"/>
      </rPr>
      <t xml:space="preserve"> Samina Sabir</t>
    </r>
    <r>
      <rPr>
        <sz val="10"/>
        <color theme="1"/>
        <rFont val="Times New Roman"/>
        <family val="1"/>
      </rPr>
      <t>)</t>
    </r>
  </si>
  <si>
    <r>
      <t xml:space="preserve">vii- Technology and Econimic Growth Role of finincal development in osuth Asain Counteries ( Imran sharif, </t>
    </r>
    <r>
      <rPr>
        <b/>
        <sz val="10"/>
        <color theme="1"/>
        <rFont val="Times New Roman"/>
        <family val="1"/>
      </rPr>
      <t>Samina Sabir</t>
    </r>
    <r>
      <rPr>
        <sz val="10"/>
        <color theme="1"/>
        <rFont val="Times New Roman"/>
        <family val="1"/>
      </rPr>
      <t>)</t>
    </r>
  </si>
  <si>
    <t>33387-33398</t>
  </si>
  <si>
    <t>36-48</t>
  </si>
  <si>
    <t>323-331</t>
  </si>
  <si>
    <r>
      <t>i- Dust oscillons with finite OAM and dust self- gravity effect (</t>
    </r>
    <r>
      <rPr>
        <b/>
        <sz val="8"/>
        <color theme="1"/>
        <rFont val="Times New Roman"/>
        <family val="1"/>
      </rPr>
      <t xml:space="preserve"> S Al</t>
    </r>
    <r>
      <rPr>
        <sz val="8"/>
        <color theme="1"/>
        <rFont val="Times New Roman"/>
        <family val="1"/>
      </rPr>
      <t>i, S bukhaari)</t>
    </r>
  </si>
  <si>
    <r>
      <t xml:space="preserve">ii- Streamig instability of dust-acoustic mode with helical wavefornts ( S Bukhari, M Naqash, </t>
    </r>
    <r>
      <rPr>
        <b/>
        <sz val="8"/>
        <color theme="1"/>
        <rFont val="Times New Roman"/>
        <family val="1"/>
      </rPr>
      <t>S Ali)</t>
    </r>
  </si>
  <si>
    <r>
      <t>iii- Unstable twisted modes in interpenetrating space plasmas containing superthermal species ( S Bukhari, S.A Khan,</t>
    </r>
    <r>
      <rPr>
        <b/>
        <sz val="8"/>
        <color theme="1"/>
        <rFont val="Times New Roman"/>
        <family val="1"/>
      </rPr>
      <t xml:space="preserve"> S  Ali</t>
    </r>
    <r>
      <rPr>
        <sz val="8"/>
        <color theme="1"/>
        <rFont val="Times New Roman"/>
        <family val="1"/>
      </rPr>
      <t>)</t>
    </r>
  </si>
  <si>
    <t>2908-2913</t>
  </si>
  <si>
    <t>Dr Rashid Mahmood</t>
  </si>
  <si>
    <r>
      <t>i- Ficcus palmata leaves as a low cost biosorbent for methylene blue: thermodynamic and kinetic studies ( Rashida Faiz, Mhafeez</t>
    </r>
    <r>
      <rPr>
        <b/>
        <sz val="10"/>
        <color theme="1"/>
        <rFont val="Times New Roman"/>
        <family val="1"/>
      </rPr>
      <t>, Rashid Mahmood)</t>
    </r>
  </si>
  <si>
    <t>1-11</t>
  </si>
  <si>
    <r>
      <t xml:space="preserve">i- Fabrication of hexagonal boron  nitirde quantum dots vis a fcile bottom up technique ( </t>
    </r>
    <r>
      <rPr>
        <b/>
        <sz val="10"/>
        <color theme="1"/>
        <rFont val="Times New Roman"/>
        <family val="1"/>
      </rPr>
      <t xml:space="preserve">Perviz Ahmed </t>
    </r>
    <r>
      <rPr>
        <sz val="10"/>
        <color theme="1"/>
        <rFont val="Times New Roman"/>
        <family val="1"/>
      </rPr>
      <t>, Mayeen Udin)</t>
    </r>
  </si>
  <si>
    <t>Ceramics International</t>
  </si>
  <si>
    <r>
      <t>ii- The Effect of 5 Mev carbon ion irradition on micro fine grain graphite ( M zubair, Rafik Hazeem, Ishaq Ahmed, M Imtaiz, Ting Kai, Hazrat Ali, Tariq Ali, Muhammad Arshad, Fida Rehman,</t>
    </r>
    <r>
      <rPr>
        <b/>
        <sz val="10"/>
        <color theme="1"/>
        <rFont val="Times New Roman"/>
        <family val="1"/>
      </rPr>
      <t xml:space="preserve"> Perviz Ahmed)</t>
    </r>
  </si>
  <si>
    <t>Radiation   physics and Chemistry</t>
  </si>
  <si>
    <r>
      <t xml:space="preserve">iii- Dielectric relaxation and electrical properties of Bi Nd Feo O0 Ceramics ( Fida Rehman, Jing Bo, Ifkhatr Ahmed, Hai Bo Jan, </t>
    </r>
    <r>
      <rPr>
        <b/>
        <sz val="10"/>
        <color theme="1"/>
        <rFont val="Times New Roman"/>
        <family val="1"/>
      </rPr>
      <t>Pervaiz Ahmed</t>
    </r>
    <r>
      <rPr>
        <sz val="10"/>
        <color theme="1"/>
        <rFont val="Times New Roman"/>
        <family val="1"/>
      </rPr>
      <t xml:space="preserve"> )</t>
    </r>
  </si>
  <si>
    <t>Materails Chemistry and Physics</t>
  </si>
  <si>
    <r>
      <t xml:space="preserve">iv- Revalorization of CO2 for methanol production via Zno promoted carbon nanofibers based cu-zro2 catalytic hydrogenation ( Israf Ud din, Maizatul s Shaharun, A Naeem, s Tsleem, </t>
    </r>
    <r>
      <rPr>
        <b/>
        <sz val="10"/>
        <color theme="1"/>
        <rFont val="Times New Roman"/>
        <family val="1"/>
      </rPr>
      <t xml:space="preserve"> Pervaiz Ahemed )</t>
    </r>
  </si>
  <si>
    <t>Journal of Energy and chemsitry</t>
  </si>
  <si>
    <r>
      <t xml:space="preserve">v- Extraction of valuable chemicals from sustainable rice husk waste using ultransonic assisted ionic liquids technology ( Zahoor Ullah, zakira  Man,  Amir Sada, Nawshad Muhammad,Hamayoun Mahmood,  Ouahid Ben Chanem, </t>
    </r>
    <r>
      <rPr>
        <b/>
        <sz val="10"/>
        <color theme="1"/>
        <rFont val="Times New Roman"/>
        <family val="1"/>
      </rPr>
      <t>Pervaiz   Ahmed</t>
    </r>
    <r>
      <rPr>
        <sz val="10"/>
        <color theme="1"/>
        <rFont val="Times New Roman"/>
        <family val="1"/>
      </rPr>
      <t>)</t>
    </r>
  </si>
  <si>
    <t>Journal of Cleaner production</t>
  </si>
  <si>
    <r>
      <t xml:space="preserve">vii- Control of the Faraday rotation via electromagnetically induced transparency medium and graphene measurfaces ( M Imtaiz, Tariq Ali, Hazrat Ali, &lt;uhammad Zubair,Ifkhtar Ahmed, Muhammad Sahfiq, </t>
    </r>
    <r>
      <rPr>
        <b/>
        <sz val="10"/>
        <color theme="1"/>
        <rFont val="Times New Roman"/>
        <family val="1"/>
      </rPr>
      <t>Pervaiz Ahmed</t>
    </r>
    <r>
      <rPr>
        <sz val="10"/>
        <color theme="1"/>
        <rFont val="Times New Roman"/>
        <family val="1"/>
      </rPr>
      <t>)</t>
    </r>
  </si>
  <si>
    <t>Journal of  Optics</t>
  </si>
  <si>
    <t>Taylor &amp; Francis</t>
  </si>
  <si>
    <r>
      <t>vi- Experimental investigation on drag reduction of  flowing crop suspensions of the plup fibers incircular pipe heat exchanger ( Syed Muzamil ahmed,salim Newaz Kazi, ghullamullah  Khan , Naveed Akram, Mahidzal, Mohd Nashrul,</t>
    </r>
    <r>
      <rPr>
        <b/>
        <sz val="10"/>
        <color theme="1"/>
        <rFont val="Times New Roman"/>
        <family val="1"/>
      </rPr>
      <t>Pervaiz Ahmed</t>
    </r>
    <r>
      <rPr>
        <sz val="10"/>
        <color theme="1"/>
        <rFont val="Times New Roman"/>
        <family val="1"/>
      </rPr>
      <t xml:space="preserve">) </t>
    </r>
  </si>
  <si>
    <t>Thremal Sciences</t>
  </si>
  <si>
    <r>
      <t xml:space="preserve">viii- Toward improved  heat dissipation of the turbulent regime over backward facing  stepfor the water  nanofluid: An experimental approach (  Syed Muzamil, Salim Newaz, Ghulmullah Khan .  Mohd Nashrul Mohd Zubair, Mahidzal Dahari, Suriani Ibrahim, Muhmaad Sofain, </t>
    </r>
    <r>
      <rPr>
        <b/>
        <sz val="10"/>
        <color theme="1"/>
        <rFont val="Times New Roman"/>
        <family val="1"/>
      </rPr>
      <t>Pervaiz Ahmed</t>
    </r>
    <r>
      <rPr>
        <sz val="10"/>
        <color theme="1"/>
        <rFont val="Times New Roman"/>
        <family val="1"/>
      </rPr>
      <t>)</t>
    </r>
  </si>
  <si>
    <r>
      <t>ix-Prosthodontics dental material: form  conventional to uncoventional (Fatima Saeed, Nawashad  Muhammad, Abdul  Samad Khan, Faiza Sharif, Abdur Rehman,</t>
    </r>
    <r>
      <rPr>
        <b/>
        <sz val="10"/>
        <color theme="1"/>
        <rFont val="Times New Roman"/>
        <family val="1"/>
      </rPr>
      <t>Pervaiz Ahmed</t>
    </r>
    <r>
      <rPr>
        <sz val="10"/>
        <color theme="1"/>
        <rFont val="Times New Roman"/>
        <family val="1"/>
      </rPr>
      <t>,)</t>
    </r>
  </si>
  <si>
    <t>Materails Sciences &amp; Engineering C</t>
  </si>
  <si>
    <t>110167</t>
  </si>
  <si>
    <r>
      <t>i- Detecting Brain Tumor using Machines Learning technique based n different features extracting stratgies ( Lal Hussain,</t>
    </r>
    <r>
      <rPr>
        <b/>
        <sz val="10"/>
        <color theme="1"/>
        <rFont val="Times New Roman"/>
        <family val="1"/>
      </rPr>
      <t xml:space="preserve"> Sharjil Saeed</t>
    </r>
    <r>
      <rPr>
        <sz val="10"/>
        <color theme="1"/>
        <rFont val="Times New Roman"/>
        <family val="1"/>
      </rPr>
      <t>, Imtaiz Ahmed,Adnan Idris,  Malik Sajjad ahmed)</t>
    </r>
  </si>
  <si>
    <r>
      <t xml:space="preserve">ii- Regression  analysis for deecting  epileptic  seizure with different dearture extracting stratgies ( Lal Hussain, </t>
    </r>
    <r>
      <rPr>
        <b/>
        <sz val="10"/>
        <color theme="1"/>
        <rFont val="Times New Roman"/>
        <family val="1"/>
      </rPr>
      <t>Sharjil Ahmed</t>
    </r>
    <r>
      <rPr>
        <sz val="10"/>
        <color theme="1"/>
        <rFont val="Times New Roman"/>
        <family val="1"/>
      </rPr>
      <t>)</t>
    </r>
  </si>
  <si>
    <t xml:space="preserve">Biomed Eng </t>
  </si>
  <si>
    <r>
      <t>iii-Appliing Bayesian Network Appraoch to determine the Association between Morphological features extracted from Prostate Cancer Images( Lal Hussain, Amjad Ali, Saima Rarthore,</t>
    </r>
    <r>
      <rPr>
        <b/>
        <sz val="10"/>
        <color theme="1"/>
        <rFont val="Times New Roman"/>
        <family val="1"/>
      </rPr>
      <t>Sharjil Saeed)</t>
    </r>
  </si>
  <si>
    <t>1-24</t>
  </si>
  <si>
    <r>
      <t xml:space="preserve">i- Subbase: an authentication scheme for wireless sensor netwroks based on user Biometrics ( </t>
    </r>
    <r>
      <rPr>
        <b/>
        <sz val="10"/>
        <color theme="1"/>
        <rFont val="Times New Roman"/>
        <family val="1"/>
      </rPr>
      <t>Rabia Raiz,</t>
    </r>
    <r>
      <rPr>
        <sz val="10"/>
        <color theme="1"/>
        <rFont val="Times New Roman"/>
        <family val="1"/>
      </rPr>
      <t xml:space="preserve"> Noor Ul  AinGillani)</t>
    </r>
  </si>
  <si>
    <t>Wiley</t>
  </si>
  <si>
    <r>
      <t>ii- Burglar Deection Using deep learning techniques (</t>
    </r>
    <r>
      <rPr>
        <b/>
        <sz val="10"/>
        <color theme="1"/>
        <rFont val="Times New Roman"/>
        <family val="1"/>
      </rPr>
      <t xml:space="preserve"> Rabia Raiz</t>
    </r>
    <r>
      <rPr>
        <sz val="10"/>
        <color theme="1"/>
        <rFont val="Times New Roman"/>
        <family val="1"/>
      </rPr>
      <t>, Sanam Shahla)</t>
    </r>
  </si>
  <si>
    <t>Journal of Engineering and Applied Sciences</t>
  </si>
  <si>
    <t>14</t>
  </si>
  <si>
    <t>Dr. Ali Abbas</t>
  </si>
  <si>
    <r>
      <t>i- Self Citation analysis on Google schloar dataset for H index correction ( Faiz Majeed, Muhammad Shafiq, Amjad Ali,   Muhammad Awais Hassan,</t>
    </r>
    <r>
      <rPr>
        <b/>
        <sz val="10"/>
        <color theme="1"/>
        <rFont val="Times New Roman"/>
        <family val="1"/>
      </rPr>
      <t xml:space="preserve"> Syed Ali Abbas)</t>
    </r>
  </si>
  <si>
    <r>
      <t>ii- Socil media news classification in Health care communication (  Faiz Asif, Muhammad Wawqas, M Awais,</t>
    </r>
    <r>
      <rPr>
        <b/>
        <sz val="10"/>
        <color theme="1"/>
        <rFont val="Times New Roman"/>
        <family val="1"/>
      </rPr>
      <t>Abbas Syed Ali</t>
    </r>
    <r>
      <rPr>
        <sz val="10"/>
        <color theme="1"/>
        <rFont val="Times New Roman"/>
        <family val="1"/>
      </rPr>
      <t>, m Ikram Ullah)</t>
    </r>
  </si>
  <si>
    <t>Medical Imaging  Health Information</t>
  </si>
  <si>
    <t>126025-126036</t>
  </si>
  <si>
    <t>11215-1223</t>
  </si>
  <si>
    <t>Mohsin Manshad Abbasi</t>
  </si>
  <si>
    <r>
      <t>i- Logical analysis of emotions in natural languages texts ( A.P Beltyukou, M</t>
    </r>
    <r>
      <rPr>
        <b/>
        <sz val="10"/>
        <color theme="1"/>
        <rFont val="Times New Roman"/>
        <family val="1"/>
      </rPr>
      <t>.M Abbasi)</t>
    </r>
  </si>
  <si>
    <r>
      <t xml:space="preserve">ii- Summarizing emotions from text using Plutchiks wheel ofemotions( </t>
    </r>
    <r>
      <rPr>
        <b/>
        <sz val="10"/>
        <color theme="1"/>
        <rFont val="Times New Roman"/>
        <family val="1"/>
      </rPr>
      <t>Mohsin Manshad Abbasi)</t>
    </r>
  </si>
  <si>
    <t>106-116</t>
  </si>
  <si>
    <t>291-294</t>
  </si>
  <si>
    <t>Maryum bibi</t>
  </si>
  <si>
    <r>
      <t xml:space="preserve">i- Class Associaton and attribute Relevancy based imputation aglorthm to reduce twitter data for optimal sentimetnt analysis ( </t>
    </r>
    <r>
      <rPr>
        <b/>
        <sz val="10"/>
        <color theme="1"/>
        <rFont val="Times New Roman"/>
        <family val="1"/>
      </rPr>
      <t>Maryum Bibi</t>
    </r>
    <r>
      <rPr>
        <sz val="10"/>
        <color theme="1"/>
        <rFont val="Times New Roman"/>
        <family val="1"/>
      </rPr>
      <t xml:space="preserve">, Malik Sajjad </t>
    </r>
    <r>
      <rPr>
        <b/>
        <sz val="10"/>
        <color theme="1"/>
        <rFont val="Times New Roman"/>
        <family val="1"/>
      </rPr>
      <t>Ahmed</t>
    </r>
    <r>
      <rPr>
        <sz val="10"/>
        <color theme="1"/>
        <rFont val="Times New Roman"/>
        <family val="1"/>
      </rPr>
      <t>)</t>
    </r>
  </si>
  <si>
    <t>Dr. Wajid ArshadAbbasi</t>
  </si>
  <si>
    <r>
      <t xml:space="preserve">i- BC1, pathogenicity determinate encoded by  cotton leaf curl Multan Betasatellite interacts with calmodulin like protein 11( Gh-CML 11) in Gossyoium hirsutum ( Hira Kamal, Fayyaz Ul Amir, Diwaker Tripathi, </t>
    </r>
    <r>
      <rPr>
        <b/>
        <sz val="10"/>
        <color theme="1"/>
        <rFont val="Times New Roman"/>
        <family val="1"/>
      </rPr>
      <t>Wajid Arshad Abbasi)</t>
    </r>
  </si>
  <si>
    <t>Pl</t>
  </si>
  <si>
    <t>Plos One</t>
  </si>
  <si>
    <t>0225876</t>
  </si>
  <si>
    <t xml:space="preserve">Dr. Muhammad Rafique  </t>
  </si>
  <si>
    <r>
      <t xml:space="preserve">i- Descriptive analysisi and earth quake prediction using boxplot interpretation of soil radon time series data ( Aleem Dd Khan, Malik Sajjad Ahmed),Kimberlee Jane,Kamran Abbas, Muhammad Asim, </t>
    </r>
    <r>
      <rPr>
        <b/>
        <sz val="10"/>
        <color theme="1"/>
        <rFont val="Times New Roman"/>
        <family val="1"/>
      </rPr>
      <t>Muhammad Rafique)</t>
    </r>
  </si>
  <si>
    <t>1.343</t>
  </si>
  <si>
    <t>Chinese Journal of Physics</t>
  </si>
  <si>
    <r>
      <t xml:space="preserve">ii- Straming instability of dyst acoustic mode with helical Wves fronts ( S Bukhari, M Naqash, A Ali, </t>
    </r>
    <r>
      <rPr>
        <b/>
        <sz val="10"/>
        <color theme="1"/>
        <rFont val="Times New Roman"/>
        <family val="1"/>
      </rPr>
      <t>Muhammad Rafique</t>
    </r>
    <r>
      <rPr>
        <sz val="10"/>
        <color theme="1"/>
        <rFont val="Times New Roman"/>
        <family val="1"/>
      </rPr>
      <t>)</t>
    </r>
  </si>
  <si>
    <r>
      <t xml:space="preserve">iii- Geo spatiol analyisi of radon in spring and well water using kringing interpolation method ( Abdul Razzaq, </t>
    </r>
    <r>
      <rPr>
        <b/>
        <sz val="10"/>
        <color theme="1"/>
        <rFont val="Times New Roman"/>
        <family val="1"/>
      </rPr>
      <t>Muhammad Rafique</t>
    </r>
    <r>
      <rPr>
        <sz val="10"/>
        <color theme="1"/>
        <rFont val="Times New Roman"/>
        <family val="1"/>
      </rPr>
      <t>)</t>
    </r>
  </si>
  <si>
    <t>Water Supply</t>
  </si>
  <si>
    <t>222-235</t>
  </si>
  <si>
    <r>
      <t xml:space="preserve">iv- Auto,ated anomalous behaviours detection in siol radon gas proir earthquick using computational intelligence technique ( Aleem Dad Khan, Khawaja M Asim, Kimberlee jane , </t>
    </r>
    <r>
      <rPr>
        <b/>
        <sz val="10"/>
        <color theme="1"/>
        <rFont val="Times New Roman"/>
        <family val="1"/>
      </rPr>
      <t>Muhammad Rafique</t>
    </r>
    <r>
      <rPr>
        <sz val="10"/>
        <color theme="1"/>
        <rFont val="Times New Roman"/>
        <family val="1"/>
      </rPr>
      <t>, MalikSajjd Ahmed)</t>
    </r>
  </si>
  <si>
    <r>
      <t xml:space="preserve">v- dust acoustic waves wth finites OAM n a self gravitating dusty plasma with superthermal energic tails of electrons and ions ( S Bukhari, Sali, </t>
    </r>
    <r>
      <rPr>
        <b/>
        <sz val="10"/>
        <color theme="1"/>
        <rFont val="Times New Roman"/>
        <family val="1"/>
      </rPr>
      <t>Muhammd Rafique</t>
    </r>
    <r>
      <rPr>
        <sz val="10"/>
        <color theme="1"/>
        <rFont val="Times New Roman"/>
        <family val="1"/>
      </rPr>
      <t>)</t>
    </r>
  </si>
  <si>
    <t>Animals and Plant Sciences</t>
  </si>
  <si>
    <r>
      <t xml:space="preserve">i- Distribution and populaton status of Himalayan Monal Pheasant (Lophophoruimpejanus) in Salkhala Game Reserve, Nee;um Valley Azad Jammu and Kashmir ( Pakistan)( </t>
    </r>
    <r>
      <rPr>
        <b/>
        <sz val="9"/>
        <color theme="1"/>
        <rFont val="Times New Roman"/>
        <family val="1"/>
      </rPr>
      <t>B Ajmed</t>
    </r>
    <r>
      <rPr>
        <sz val="9"/>
        <color theme="1"/>
        <rFont val="Times New Roman"/>
        <family val="1"/>
      </rPr>
      <t>, F Noor)</t>
    </r>
  </si>
  <si>
    <t>11150-1159</t>
  </si>
  <si>
    <r>
      <t>ii- Populations Estimation and Habitat Analysis of Indain Grey Mongoos ( Herpestes edwardsii) in  Mirpur District Azad Jammu and Kashmir( M Farqan, Usman Ali, Anjum Ara, M Mudassar, M Siddique Awan, Raiz Aziz,</t>
    </r>
    <r>
      <rPr>
        <b/>
        <sz val="10"/>
        <color theme="1"/>
        <rFont val="Times New Roman"/>
        <family val="1"/>
      </rPr>
      <t xml:space="preserve"> Khawaja Bashrat Ahmed)</t>
    </r>
  </si>
  <si>
    <t>Pakistan J of Zoology</t>
  </si>
  <si>
    <t>549-557</t>
  </si>
  <si>
    <r>
      <t xml:space="preserve">iii- Crop Raiding by Himalayan Black Bear a Major cause of Human Bear Conflict in Machira National Park( S Shabi Ul Hassan, R.a Minhas, </t>
    </r>
    <r>
      <rPr>
        <b/>
        <sz val="10"/>
        <color theme="1"/>
        <rFont val="Times New Roman"/>
        <family val="1"/>
      </rPr>
      <t>B Ahmed</t>
    </r>
    <r>
      <rPr>
        <sz val="10"/>
        <color theme="1"/>
        <rFont val="Times New Roman"/>
        <family val="1"/>
      </rPr>
      <t>)</t>
    </r>
  </si>
  <si>
    <t>854-863</t>
  </si>
  <si>
    <r>
      <t xml:space="preserve">iv- Optimized tuning of rosin adduct with maleic  anhydride for smart appplications in controlled and tragged dilverey of urea for higher plants uptake and growth efficemcy ( Irsa Mumtaz, Zahid Majeed,  Zainaib , </t>
    </r>
    <r>
      <rPr>
        <b/>
        <sz val="10"/>
        <color theme="1"/>
        <rFont val="Times New Roman"/>
        <family val="1"/>
      </rPr>
      <t>Bashrat Ahmed)</t>
    </r>
  </si>
  <si>
    <t>Industrial Crops and products</t>
  </si>
  <si>
    <t>Dr. Tasleem  Akhtar</t>
  </si>
  <si>
    <t>Junior Lecturer</t>
  </si>
  <si>
    <r>
      <t xml:space="preserve">i- Dna barcoding of cyprinds ( Labeo Rohita Ctla Catla and Cirrhinus Mrigala) Mitochondrial Co!- based Stduy ( Ume Rubab, Nuzhat Shafi, </t>
    </r>
    <r>
      <rPr>
        <b/>
        <sz val="10"/>
        <color theme="1"/>
        <rFont val="Times New Roman"/>
        <family val="1"/>
      </rPr>
      <t>Tasleem Akhtar</t>
    </r>
    <r>
      <rPr>
        <sz val="10"/>
        <color theme="1"/>
        <rFont val="Times New Roman"/>
        <family val="1"/>
      </rPr>
      <t>)</t>
    </r>
  </si>
  <si>
    <t>Mitochondrial DNA part B</t>
  </si>
  <si>
    <t>406-407</t>
  </si>
  <si>
    <r>
      <t xml:space="preserve">ii- Effect of surfacetants on swelling capacity and kinetics of alginatechitosan/ CNts  hydrogel( Azeem Bibi, Sadiq Ur Rehman, Rashida Raiz, </t>
    </r>
    <r>
      <rPr>
        <b/>
        <sz val="10"/>
        <color theme="1"/>
        <rFont val="Times New Roman"/>
        <family val="1"/>
      </rPr>
      <t>Tasleem Akhatar</t>
    </r>
    <r>
      <rPr>
        <sz val="10"/>
        <color theme="1"/>
        <rFont val="Times New Roman"/>
        <family val="1"/>
      </rPr>
      <t>)</t>
    </r>
  </si>
  <si>
    <r>
      <t>i- Seasonal Variation in the Diet of Himalayan Grey Langur (Semnopithecus) in Machiara National Park, Azad Jammu and Kashmir,, Pakistan( Fiza Asif, Muhammad Siddique Awan, Nasra Ashsraf</t>
    </r>
    <r>
      <rPr>
        <b/>
        <sz val="10"/>
        <color theme="1"/>
        <rFont val="Times New Roman"/>
        <family val="1"/>
      </rPr>
      <t>, Nuzhat Shafi</t>
    </r>
    <r>
      <rPr>
        <sz val="10"/>
        <color theme="1"/>
        <rFont val="Times New Roman"/>
        <family val="1"/>
      </rPr>
      <t>)</t>
    </r>
  </si>
  <si>
    <r>
      <t xml:space="preserve">ii- Charaterization of ZEA Mays L through morphological biochemical and moleuclar markers ( Rahim F, Khan M q, Ashraf N, </t>
    </r>
    <r>
      <rPr>
        <b/>
        <sz val="10"/>
        <color theme="1"/>
        <rFont val="Times New Roman"/>
        <family val="1"/>
      </rPr>
      <t>Sahfi N)</t>
    </r>
  </si>
  <si>
    <r>
      <t xml:space="preserve">iii- Socio economic and livestocksgrazing pattern in and around grey goral habitat in machira national park, Azad Jammu and Kashmir Pakistan ( M Anwar, N.Ashraf, </t>
    </r>
    <r>
      <rPr>
        <b/>
        <sz val="10"/>
        <color theme="1"/>
        <rFont val="Times New Roman"/>
        <family val="1"/>
      </rPr>
      <t>N Shafi)</t>
    </r>
  </si>
  <si>
    <r>
      <t xml:space="preserve">iv- Assesmetn of water Quality parameters and their  impacts on distribution of Fish Fauna In river Neelum Azad Jammu and Kashmir Pakistan( Sakhi Zaman, </t>
    </r>
    <r>
      <rPr>
        <b/>
        <sz val="10"/>
        <color theme="1"/>
        <rFont val="Times New Roman"/>
        <family val="1"/>
      </rPr>
      <t>Zuzhat Sahfi</t>
    </r>
    <r>
      <rPr>
        <sz val="10"/>
        <color theme="1"/>
        <rFont val="Times New Roman"/>
        <family val="1"/>
      </rPr>
      <t>)</t>
    </r>
  </si>
  <si>
    <t>49-57</t>
  </si>
  <si>
    <r>
      <t xml:space="preserve">v- Dna barcoding of cyprinds ( Labeo Rohita Ctla Catla and Cirrhinus Mrigala) Mitochondrial Co!- based Stduy ( Ume Rubab, </t>
    </r>
    <r>
      <rPr>
        <b/>
        <sz val="10"/>
        <color theme="1"/>
        <rFont val="Times New Roman"/>
        <family val="1"/>
      </rPr>
      <t>Nuzhat Shafi</t>
    </r>
    <r>
      <rPr>
        <sz val="10"/>
        <color theme="1"/>
        <rFont val="Times New Roman"/>
        <family val="1"/>
      </rPr>
      <t>, Tasleem Akhtar)</t>
    </r>
  </si>
  <si>
    <t>Rida Khan</t>
  </si>
  <si>
    <r>
      <t>i- Toxicological effects of toxic metals (cadmium and mercury) on blood and the thyroid gland and pharmacological intervention by vitamin C in  rabbits (</t>
    </r>
    <r>
      <rPr>
        <b/>
        <sz val="10"/>
        <color theme="1"/>
        <rFont val="Times New Roman"/>
        <family val="1"/>
      </rPr>
      <t xml:space="preserve"> Rida Khan,</t>
    </r>
    <r>
      <rPr>
        <sz val="10"/>
        <color theme="1"/>
        <rFont val="Times New Roman"/>
        <family val="1"/>
      </rPr>
      <t xml:space="preserve"> Shaukat Ali, Shumaila Mumtaz , Saiqa Andleeb, Mazhar Ulhaq )</t>
    </r>
  </si>
  <si>
    <r>
      <t xml:space="preserve">ii- The protective role of ascorbic acid in the hepatotxicity of cadmium and mercury in rabbits ( Shuaila Mumtaz, Shaukat Ali, </t>
    </r>
    <r>
      <rPr>
        <b/>
        <sz val="10"/>
        <color theme="1"/>
        <rFont val="Times New Roman"/>
        <family val="1"/>
      </rPr>
      <t>Rida Khan</t>
    </r>
    <r>
      <rPr>
        <sz val="10"/>
        <color theme="1"/>
        <rFont val="Times New Roman"/>
        <family val="1"/>
      </rPr>
      <t>, Saiqa Andleeb, Mazhar Ulhaq)</t>
    </r>
  </si>
  <si>
    <r>
      <t xml:space="preserve">ii- Renal toxicity of heavy metals ( Cadmium and mercury ) and their amelioration with ascrobic acid in rabbits ( Shaukat Ali, Sidra Hussain, </t>
    </r>
    <r>
      <rPr>
        <b/>
        <sz val="10"/>
        <color theme="1"/>
        <rFont val="Times New Roman"/>
        <family val="1"/>
      </rPr>
      <t>Rida Khan,</t>
    </r>
    <r>
      <rPr>
        <sz val="10"/>
        <color theme="1"/>
        <rFont val="Times New Roman"/>
        <family val="1"/>
      </rPr>
      <t xml:space="preserve"> Shumaila Mumtaz, Nasra Ashraf, Saiqa Andleeb )</t>
    </r>
  </si>
  <si>
    <t>Dr.Sirajul Haq</t>
  </si>
  <si>
    <t>Materail Research Express</t>
  </si>
  <si>
    <r>
      <t>ii-Sorption of cd2 ions onto Daphne alpine mediated titanium dioxide nanoparitlces (</t>
    </r>
    <r>
      <rPr>
        <b/>
        <sz val="10"/>
        <color theme="1"/>
        <rFont val="Times New Roman"/>
        <family val="1"/>
      </rPr>
      <t xml:space="preserve"> Siraj Ul Haq,</t>
    </r>
    <r>
      <rPr>
        <sz val="10"/>
        <color theme="1"/>
        <rFont val="Times New Roman"/>
        <family val="1"/>
      </rPr>
      <t xml:space="preserve"> Wajid Rehman)</t>
    </r>
  </si>
  <si>
    <t>iii-Modeling thermodynamic study and  Sorption Mechanism of Cadmium ions onto Isopropyl Alchol Mediated Tin Dioxide Nanoparticles( Siraj ul Haq, Wajdi Rehman)</t>
  </si>
  <si>
    <t>Journal of Inorganics and organimetallic polymers and matreials</t>
  </si>
  <si>
    <r>
      <t>iv-Photocatalytic and antibacterial activites of paenia emodi meiated silver oxide nanoparticles ( Amreenshah,</t>
    </r>
    <r>
      <rPr>
        <b/>
        <sz val="10"/>
        <color theme="1"/>
        <rFont val="Times New Roman"/>
        <family val="1"/>
      </rPr>
      <t xml:space="preserve"> Siraj Ul Haq</t>
    </r>
    <r>
      <rPr>
        <sz val="10"/>
        <color theme="1"/>
        <rFont val="Times New Roman"/>
        <family val="1"/>
      </rPr>
      <t>)</t>
    </r>
  </si>
  <si>
    <r>
      <t xml:space="preserve">v- synthesis and charcterization of Zinc stannate nanostructures for the adsosortion of chromium (VI) ions and photo degradation of rhodamne 6G( Sabeena Shoukat, Wajid Rehman, </t>
    </r>
    <r>
      <rPr>
        <b/>
        <sz val="10"/>
        <color theme="1"/>
        <rFont val="Times New Roman"/>
        <family val="1"/>
      </rPr>
      <t>Siriaj Ul Haq</t>
    </r>
    <r>
      <rPr>
        <sz val="10"/>
        <color theme="1"/>
        <rFont val="Times New Roman"/>
        <family val="1"/>
      </rPr>
      <t>)</t>
    </r>
  </si>
  <si>
    <t>9</t>
  </si>
  <si>
    <t>Dr. Manzoor Ahmed</t>
  </si>
  <si>
    <r>
      <t xml:space="preserve">i- time dependent 3d Flow of Maxwell nanofluid due to an unsteady stretching surface through porous space ( </t>
    </r>
    <r>
      <rPr>
        <b/>
        <sz val="10"/>
        <color theme="1"/>
        <rFont val="Times New Roman"/>
        <family val="1"/>
      </rPr>
      <t>M Ahmed</t>
    </r>
    <r>
      <rPr>
        <sz val="10"/>
        <color theme="1"/>
        <rFont val="Times New Roman"/>
        <family val="1"/>
      </rPr>
      <t xml:space="preserve"> ,M Taj)</t>
    </r>
  </si>
  <si>
    <t>Brazilian Society if Mechanical Seiecnes and Engineering</t>
  </si>
  <si>
    <r>
      <t xml:space="preserve">ii- Analysisi of nanliner thermal radiation and higher order chemical reactions on the nan orthogonal stagnatio0n point flow over a lubricated surface( Aamar Abbasi, Iqra Raiz, Waseh Farooq, </t>
    </r>
    <r>
      <rPr>
        <b/>
        <sz val="10"/>
        <color theme="1"/>
        <rFont val="Times New Roman"/>
        <family val="1"/>
      </rPr>
      <t>Manzoor Ahmed</t>
    </r>
    <r>
      <rPr>
        <sz val="10"/>
        <color theme="1"/>
        <rFont val="Times New Roman"/>
        <family val="1"/>
      </rPr>
      <t xml:space="preserve"> )</t>
    </r>
  </si>
  <si>
    <t>Dr. Shahid Mehmood Quershi</t>
  </si>
  <si>
    <r>
      <t xml:space="preserve">i- Global Dynamic of a3 *6 system of difference equations ( </t>
    </r>
    <r>
      <rPr>
        <b/>
        <sz val="10"/>
        <color theme="1"/>
        <rFont val="Times New Roman"/>
        <family val="1"/>
      </rPr>
      <t>S Mquersh</t>
    </r>
    <r>
      <rPr>
        <sz val="10"/>
        <color theme="1"/>
        <rFont val="Times New Roman"/>
        <family val="1"/>
      </rPr>
      <t>i, A.Q Khan)</t>
    </r>
  </si>
  <si>
    <t>Discreate Dynamics in Nature and Society</t>
  </si>
  <si>
    <t>Dr. Abdul Qadeer</t>
  </si>
  <si>
    <r>
      <t xml:space="preserve">i- Bifurcations of a two dimensional discrete predator prey model ( </t>
    </r>
    <r>
      <rPr>
        <b/>
        <sz val="10"/>
        <color theme="1"/>
        <rFont val="Times New Roman"/>
        <family val="1"/>
      </rPr>
      <t>Abdul Qadeer</t>
    </r>
    <r>
      <rPr>
        <sz val="10"/>
        <color theme="1"/>
        <rFont val="Times New Roman"/>
        <family val="1"/>
      </rPr>
      <t xml:space="preserve"> )</t>
    </r>
  </si>
  <si>
    <t>Advacnces in Difference Equations</t>
  </si>
  <si>
    <r>
      <t xml:space="preserve">ii- Golbal dynamics of a3 * 6 exoinentail system of differences equations ( </t>
    </r>
    <r>
      <rPr>
        <b/>
        <sz val="10"/>
        <color theme="1"/>
        <rFont val="Times New Roman"/>
        <family val="1"/>
      </rPr>
      <t>A. Q Khan</t>
    </r>
    <r>
      <rPr>
        <sz val="10"/>
        <color theme="1"/>
        <rFont val="Times New Roman"/>
        <family val="1"/>
      </rPr>
      <t>)</t>
    </r>
  </si>
  <si>
    <t>WILEY</t>
  </si>
  <si>
    <r>
      <t xml:space="preserve">iii- Global dynamics properties of two discrete time exponential systems </t>
    </r>
    <r>
      <rPr>
        <b/>
        <sz val="10"/>
        <color theme="1"/>
        <rFont val="Times New Roman"/>
        <family val="1"/>
      </rPr>
      <t>( A. Q Khan)</t>
    </r>
  </si>
  <si>
    <r>
      <t xml:space="preserve">iv- Global Dynamics of higher order exponential systems of differenfe equations ( </t>
    </r>
    <r>
      <rPr>
        <b/>
        <sz val="10"/>
        <color theme="1"/>
        <rFont val="Times New Roman"/>
        <family val="1"/>
      </rPr>
      <t>A.Q Kahn</t>
    </r>
    <r>
      <rPr>
        <sz val="10"/>
        <color theme="1"/>
        <rFont val="Times New Roman"/>
        <family val="1"/>
      </rPr>
      <t>)</t>
    </r>
  </si>
  <si>
    <r>
      <t xml:space="preserve">v- Global Dynamics of a3*6 system of differnce equations ( S.M Quershi, </t>
    </r>
    <r>
      <rPr>
        <b/>
        <sz val="10"/>
        <color theme="1"/>
        <rFont val="Times New Roman"/>
        <family val="1"/>
      </rPr>
      <t>A.Q Kahn</t>
    </r>
    <r>
      <rPr>
        <sz val="10"/>
        <color theme="1"/>
        <rFont val="Times New Roman"/>
        <family val="1"/>
      </rPr>
      <t>)</t>
    </r>
  </si>
  <si>
    <r>
      <t>vi- Stabillty and Bifureactions analysis of Discrete dynamical systems ( A</t>
    </r>
    <r>
      <rPr>
        <b/>
        <sz val="10"/>
        <color theme="1"/>
        <rFont val="Times New Roman"/>
        <family val="1"/>
      </rPr>
      <t>.Q Khan)</t>
    </r>
  </si>
  <si>
    <t xml:space="preserve">Muhammad Faisal </t>
  </si>
  <si>
    <t>Research Associate</t>
  </si>
  <si>
    <r>
      <t>i- Magneto nanofluid flow due to bidriectioanl strtching surface in a porous medium (</t>
    </r>
    <r>
      <rPr>
        <b/>
        <sz val="10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 xml:space="preserve">Ifkhtar Ahmed, </t>
    </r>
    <r>
      <rPr>
        <b/>
        <sz val="10"/>
        <color theme="1"/>
        <rFont val="Times New Roman"/>
        <family val="1"/>
      </rPr>
      <t>M Fasil)</t>
    </r>
  </si>
  <si>
    <r>
      <t xml:space="preserve">ii- Bi-directional strechted nanoflui flow with Cattaneo-christov double dissfusion ( </t>
    </r>
    <r>
      <rPr>
        <b/>
        <sz val="10"/>
        <color theme="1"/>
        <rFont val="Times New Roman"/>
        <family val="1"/>
      </rPr>
      <t>Iftikhar Ahmed</t>
    </r>
    <r>
      <rPr>
        <sz val="10"/>
        <color theme="1"/>
        <rFont val="Times New Roman"/>
        <family val="1"/>
      </rPr>
      <t>, Muhammad Fasil)</t>
    </r>
  </si>
  <si>
    <t>457-473</t>
  </si>
  <si>
    <t>Muhammad Zaheer Kiyani</t>
  </si>
  <si>
    <r>
      <t>i- Chemical reaction effectiveness in nan Darcain nanofluid radiated flow considering entrophy generation (</t>
    </r>
    <r>
      <rPr>
        <b/>
        <sz val="10"/>
        <color theme="1"/>
        <rFont val="Times New Roman"/>
        <family val="1"/>
      </rPr>
      <t xml:space="preserve"> M.Z Kiyani</t>
    </r>
    <r>
      <rPr>
        <sz val="10"/>
        <color theme="1"/>
        <rFont val="Times New Roman"/>
        <family val="1"/>
      </rPr>
      <t>)</t>
    </r>
  </si>
  <si>
    <r>
      <t xml:space="preserve">ii- Double stratifed stagnation point flow of Willamson nanmaterial with entropy generation through a porous medium ( M Ijaz, </t>
    </r>
    <r>
      <rPr>
        <b/>
        <sz val="10"/>
        <color theme="1"/>
        <rFont val="Times New Roman"/>
        <family val="1"/>
      </rPr>
      <t>M,Z Kiyani)</t>
    </r>
  </si>
  <si>
    <r>
      <t>iii- Zero  massflux characteristics in jeffery nanoliquiad flow by a nono-liner stretchable surface with varible thickness (</t>
    </r>
    <r>
      <rPr>
        <b/>
        <sz val="10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 xml:space="preserve">I.Ahmed, Huma Zafar, </t>
    </r>
    <r>
      <rPr>
        <b/>
        <sz val="10"/>
        <color theme="1"/>
        <rFont val="Times New Roman"/>
        <family val="1"/>
      </rPr>
      <t>M.Z Kiyani</t>
    </r>
    <r>
      <rPr>
        <sz val="10"/>
        <color theme="1"/>
        <rFont val="Times New Roman"/>
        <family val="1"/>
      </rPr>
      <t>)</t>
    </r>
  </si>
  <si>
    <r>
      <t xml:space="preserve">iv-- Double  stratified raditive flow of  an Oldroyd-B Nanofluid with nanliner convection( T Hayat, </t>
    </r>
    <r>
      <rPr>
        <b/>
        <sz val="10"/>
        <color theme="1"/>
        <rFont val="Times New Roman"/>
        <family val="1"/>
      </rPr>
      <t>M.Z Kiyani</t>
    </r>
    <r>
      <rPr>
        <sz val="10"/>
        <color theme="1"/>
        <rFont val="Times New Roman"/>
        <family val="1"/>
      </rPr>
      <t>,</t>
    </r>
    <r>
      <rPr>
        <b/>
        <sz val="10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I. Ahmed,)</t>
    </r>
  </si>
  <si>
    <t>3553-3556</t>
  </si>
  <si>
    <t>1166-1175</t>
  </si>
  <si>
    <t>1861-1878</t>
  </si>
  <si>
    <t>Dr. Muhammad Taj</t>
  </si>
  <si>
    <r>
      <t xml:space="preserve">i- Nanlocal effect on the viberation of armchair and zigzig SWCNTS with bending rigidity ( Muzamal Hussain, M Nawaz, Abdelouahed, </t>
    </r>
    <r>
      <rPr>
        <b/>
        <sz val="10"/>
        <color theme="1"/>
        <rFont val="Times New Roman"/>
        <family val="1"/>
      </rPr>
      <t>Muhammad Taj</t>
    </r>
    <r>
      <rPr>
        <sz val="10"/>
        <color theme="1"/>
        <rFont val="Times New Roman"/>
        <family val="1"/>
      </rPr>
      <t xml:space="preserve"> )</t>
    </r>
  </si>
  <si>
    <t>Advances in Nano Research</t>
  </si>
  <si>
    <t>431-442</t>
  </si>
  <si>
    <r>
      <t xml:space="preserve">ii- MHD flow and heat transfer in Sodium Algniate fluid with thermal radiation and prosity effects  fractional model of Atangana Balenu Derivative of Nano Local And Nano Singular Kernal ( Arshad Kahn, Dolat Khan, Ilyas Khan, </t>
    </r>
    <r>
      <rPr>
        <b/>
        <sz val="10"/>
        <color theme="1"/>
        <rFont val="Times New Roman"/>
        <family val="1"/>
      </rPr>
      <t>Muhammad Taj)</t>
    </r>
  </si>
  <si>
    <t>Symmetry</t>
  </si>
  <si>
    <r>
      <t xml:space="preserve">iii-  Effect of viscoelastic medium on wave propagation along  protien microtublues ( M Safeer, </t>
    </r>
    <r>
      <rPr>
        <b/>
        <sz val="10"/>
        <color theme="1"/>
        <rFont val="Times New Roman"/>
        <family val="1"/>
      </rPr>
      <t>M Taj</t>
    </r>
    <r>
      <rPr>
        <sz val="10"/>
        <color theme="1"/>
        <rFont val="Times New Roman"/>
        <family val="1"/>
      </rPr>
      <t xml:space="preserve"> )</t>
    </r>
  </si>
  <si>
    <t>AIP Advances</t>
  </si>
  <si>
    <t>Advances in difference equations</t>
  </si>
  <si>
    <r>
      <t>v- Bifurcation and chaos control in a discrete time predator prey model with nanlinear saturated incidence rate and parasite interatcion ( Waqas Ishfaq, Qamar din,</t>
    </r>
    <r>
      <rPr>
        <b/>
        <sz val="10"/>
        <color theme="1"/>
        <rFont val="Times New Roman"/>
        <family val="1"/>
      </rPr>
      <t xml:space="preserve"> Muhammad Taj)</t>
    </r>
  </si>
  <si>
    <r>
      <t xml:space="preserve">vi-Vibration characteristics of zigzag and chiral functionaly graded materail rotating carbon nantubes sandwich with ring supports ( Muzamal Hussain, Muhammad Nawaz, </t>
    </r>
    <r>
      <rPr>
        <b/>
        <sz val="10"/>
        <color theme="1"/>
        <rFont val="Times New Roman"/>
        <family val="1"/>
      </rPr>
      <t>Muhammad Taj)</t>
    </r>
  </si>
  <si>
    <t xml:space="preserve">Machanical engineering sciences </t>
  </si>
  <si>
    <t>5763-5780</t>
  </si>
  <si>
    <t>Dr.Tariq Habib</t>
  </si>
  <si>
    <r>
      <t>i- Diversity and Distributtin of Invasive plant Species in Suburban Vegetation of Kashmir Himalayas( Hamayun Shahee</t>
    </r>
    <r>
      <rPr>
        <b/>
        <sz val="10"/>
        <color theme="1"/>
        <rFont val="Times New Roman"/>
        <family val="1"/>
      </rPr>
      <t xml:space="preserve">n , </t>
    </r>
    <r>
      <rPr>
        <sz val="10"/>
        <color theme="1"/>
        <rFont val="Times New Roman"/>
        <family val="1"/>
      </rPr>
      <t>Ammara Batool, Fatima Gillani, M Ejaz Dar</t>
    </r>
    <r>
      <rPr>
        <b/>
        <sz val="10"/>
        <color theme="1"/>
        <rFont val="Times New Roman"/>
        <family val="1"/>
      </rPr>
      <t>, Tariq Habib)</t>
    </r>
  </si>
  <si>
    <r>
      <t>ii- DPPh (2,2-diphenyl-1-Picrylhydrazyl) free radical scvenging activity of Tomato Fenotypes agaisnt Peg Simulated Drought stress ( Rizwan Taj, Syed Dilnawaz,</t>
    </r>
    <r>
      <rPr>
        <b/>
        <sz val="10"/>
        <color theme="1"/>
        <rFont val="Times New Roman"/>
        <family val="1"/>
      </rPr>
      <t xml:space="preserve"> Tariq Habib</t>
    </r>
    <r>
      <rPr>
        <sz val="10"/>
        <color theme="1"/>
        <rFont val="Times New Roman"/>
        <family val="1"/>
      </rPr>
      <t>, Syed Rizwan Abbas)</t>
    </r>
  </si>
  <si>
    <t>Pak. J Bot</t>
  </si>
  <si>
    <r>
      <t xml:space="preserve">iii- A First ever detailed ecological eploaration of the esstern Himalayan forests of Sudhan Gali and Ganga Summit Azad Jammu and Kashmir Pakistan( Khan A, Quershi R, Saqib Z, Munir M, Shaheen H , </t>
    </r>
    <r>
      <rPr>
        <b/>
        <sz val="10"/>
        <color theme="1"/>
        <rFont val="Times New Roman"/>
        <family val="1"/>
      </rPr>
      <t>Habib T</t>
    </r>
    <r>
      <rPr>
        <sz val="10"/>
        <color theme="1"/>
        <rFont val="Times New Roman"/>
        <family val="1"/>
      </rPr>
      <t>)</t>
    </r>
  </si>
  <si>
    <t>15477-15505</t>
  </si>
  <si>
    <t xml:space="preserve">Dr. Kamran Abbas </t>
  </si>
  <si>
    <t>Statistics</t>
  </si>
  <si>
    <r>
      <t xml:space="preserve">i- Bayesian Analysis of three parameter frechet distribution with medical applictions ( </t>
    </r>
    <r>
      <rPr>
        <b/>
        <sz val="10"/>
        <color theme="1"/>
        <rFont val="Times New Roman"/>
        <family val="1"/>
      </rPr>
      <t>Kamran Abbas</t>
    </r>
    <r>
      <rPr>
        <sz val="10"/>
        <color theme="1"/>
        <rFont val="Times New Roman"/>
        <family val="1"/>
      </rPr>
      <t>, Nosheen Yousaf, )</t>
    </r>
  </si>
  <si>
    <r>
      <t xml:space="preserve">ii- Descriptive analysisi and earth quake prediction using boxplot interpretation of soil radon time series data ( Aleem Dd Khan, Malik Sajjad Ahmed,Kimberlee Jane, </t>
    </r>
    <r>
      <rPr>
        <b/>
        <sz val="10"/>
        <color theme="1"/>
        <rFont val="Times New Roman"/>
        <family val="1"/>
      </rPr>
      <t>Kamran Abbas</t>
    </r>
    <r>
      <rPr>
        <sz val="10"/>
        <color theme="1"/>
        <rFont val="Times New Roman"/>
        <family val="1"/>
      </rPr>
      <t>)</t>
    </r>
  </si>
  <si>
    <r>
      <t xml:space="preserve">iii- Rainfall frequency analysis usinig frechet and log logistic distributions of sites of azad Jammu and Kashmir,( Hussain z, </t>
    </r>
    <r>
      <rPr>
        <b/>
        <sz val="10"/>
        <color theme="1"/>
        <rFont val="Times New Roman"/>
        <family val="1"/>
      </rPr>
      <t>Abbas K</t>
    </r>
    <r>
      <rPr>
        <sz val="10"/>
        <color theme="1"/>
        <rFont val="Times New Roman"/>
        <family val="1"/>
      </rPr>
      <t>)</t>
    </r>
  </si>
  <si>
    <t>13607-13623</t>
  </si>
  <si>
    <r>
      <t xml:space="preserve">iv- Samples size issue multilevel logistic regression models ( Amjad Ali, Sabz Ali, Sajjad Ahmed, Dost Muhammad, </t>
    </r>
    <r>
      <rPr>
        <b/>
        <sz val="10"/>
        <color theme="1"/>
        <rFont val="Times New Roman"/>
        <family val="1"/>
      </rPr>
      <t>Kamran Abbas</t>
    </r>
    <r>
      <rPr>
        <sz val="10"/>
        <color theme="1"/>
        <rFont val="Times New Roman"/>
        <family val="1"/>
      </rPr>
      <t>)</t>
    </r>
  </si>
  <si>
    <r>
      <t xml:space="preserve">v- Financial Development technology and economic deelopment the role of institiutions in developing counteries ( Samina Sabir, Rashid Latif, Unbreen Qayum, </t>
    </r>
    <r>
      <rPr>
        <b/>
        <sz val="10"/>
        <color theme="1"/>
        <rFont val="Times New Roman"/>
        <family val="1"/>
      </rPr>
      <t>Kamran Abbas</t>
    </r>
    <r>
      <rPr>
        <sz val="10"/>
        <color theme="1"/>
        <rFont val="Times New Roman"/>
        <family val="1"/>
      </rPr>
      <t>)</t>
    </r>
  </si>
  <si>
    <r>
      <t>vi-  Institiutions and FDI: evidence fromdeveloped and developing counteries ( Samina Sabir</t>
    </r>
    <r>
      <rPr>
        <b/>
        <sz val="10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, Anum Raifique,</t>
    </r>
    <r>
      <rPr>
        <b/>
        <sz val="10"/>
        <color theme="1"/>
        <rFont val="Times New Roman"/>
        <family val="1"/>
      </rPr>
      <t xml:space="preserve"> Kamran Abbas</t>
    </r>
    <r>
      <rPr>
        <sz val="10"/>
        <color theme="1"/>
        <rFont val="Times New Roman"/>
        <family val="1"/>
      </rPr>
      <t>)</t>
    </r>
  </si>
  <si>
    <r>
      <t xml:space="preserve">vii- Analysis of Frechet Distribution based on type -I Censored Data ( </t>
    </r>
    <r>
      <rPr>
        <b/>
        <sz val="10"/>
        <color theme="1"/>
        <rFont val="Times New Roman"/>
        <family val="1"/>
      </rPr>
      <t>K Abbas,</t>
    </r>
    <r>
      <rPr>
        <sz val="10"/>
        <color theme="1"/>
        <rFont val="Times New Roman"/>
        <family val="1"/>
      </rPr>
      <t xml:space="preserve"> B Gillani)</t>
    </r>
  </si>
  <si>
    <t>1-8</t>
  </si>
  <si>
    <t>98-104</t>
  </si>
  <si>
    <t>Dr. Salah Ud Din</t>
  </si>
  <si>
    <r>
      <t xml:space="preserve">i- A Novel insight in to the adsorption interactions of Arsenate with a Fe - Si Bnary Oxide </t>
    </r>
    <r>
      <rPr>
        <b/>
        <sz val="10"/>
        <color theme="1"/>
        <rFont val="Times New Roman"/>
        <family val="1"/>
      </rPr>
      <t>( Salah Ud Din</t>
    </r>
    <r>
      <rPr>
        <sz val="10"/>
        <color theme="1"/>
        <rFont val="Times New Roman"/>
        <family val="1"/>
      </rPr>
      <t>)</t>
    </r>
  </si>
  <si>
    <t xml:space="preserve">Collied Journal </t>
  </si>
  <si>
    <r>
      <t>ii- Detailed inetics study of arsenate adsortion by a sequentially precipitated binary oxide of iron and silicon (</t>
    </r>
    <r>
      <rPr>
        <b/>
        <sz val="10"/>
        <color theme="1"/>
        <rFont val="Times New Roman"/>
        <family val="1"/>
      </rPr>
      <t xml:space="preserve"> Salah Ud Din</t>
    </r>
    <r>
      <rPr>
        <sz val="10"/>
        <color theme="1"/>
        <rFont val="Times New Roman"/>
        <family val="1"/>
      </rPr>
      <t>, Tahira Mahmood)</t>
    </r>
  </si>
  <si>
    <r>
      <t>iii- Efficient removal of hazardous malachite green dye from aqueous sloutions using H2 O2 modified activited carbon as potential low cost adsorpbent kinetic equlliburium and thermodynamics studies ( Rahmat Ali, Tahira Mahmood ,</t>
    </r>
    <r>
      <rPr>
        <b/>
        <sz val="10"/>
        <color theme="1"/>
        <rFont val="Times New Roman"/>
        <family val="1"/>
      </rPr>
      <t xml:space="preserve"> Salah Ud Din)</t>
    </r>
  </si>
  <si>
    <t>Desalination and water treatment</t>
  </si>
  <si>
    <r>
      <t xml:space="preserve">iv- Synthesis ofmagneite based nanocoposites for effective removal of brillant green dye from watewater ( M Imran, Azhar Ul Islam, Muhammad Adnan, M Hussain Siddique, Noor Samad Shah, Zia Ul Haq, M Amjad , </t>
    </r>
    <r>
      <rPr>
        <b/>
        <sz val="10"/>
        <color theme="1"/>
        <rFont val="Times New Roman"/>
        <family val="1"/>
      </rPr>
      <t xml:space="preserve">Slaha Ud Din </t>
    </r>
    <r>
      <rPr>
        <sz val="10"/>
        <color theme="1"/>
        <rFont val="Times New Roman"/>
        <family val="1"/>
      </rPr>
      <t>)</t>
    </r>
  </si>
  <si>
    <t>Prof. Dr. Muhammad Nasim Khan</t>
  </si>
  <si>
    <r>
      <t xml:space="preserve">i- Draft genome sequence of enterococcus faecium sp15,  a optential probiotic strain isolated from spring water ( Fauzia Aziz, </t>
    </r>
    <r>
      <rPr>
        <b/>
        <sz val="10"/>
        <color theme="1"/>
        <rFont val="Times New Roman"/>
        <family val="1"/>
      </rPr>
      <t>Muhammad Nasim</t>
    </r>
    <r>
      <rPr>
        <sz val="10"/>
        <color theme="1"/>
        <rFont val="Times New Roman"/>
        <family val="1"/>
      </rPr>
      <t>)</t>
    </r>
  </si>
  <si>
    <t>BMC Research</t>
  </si>
  <si>
    <t>Dr. Daniyal Munir</t>
  </si>
  <si>
    <t>Assistant Professo</t>
  </si>
  <si>
    <t xml:space="preserve">Electrical Engineering </t>
  </si>
  <si>
    <r>
      <t xml:space="preserve">ii- Cooperative relay strategy for backscatter communication networks with RF energy harvesting ( </t>
    </r>
    <r>
      <rPr>
        <b/>
        <sz val="10"/>
        <color theme="1"/>
        <rFont val="Times New Roman"/>
        <family val="1"/>
      </rPr>
      <t>Daniyal Munir</t>
    </r>
    <r>
      <rPr>
        <sz val="10"/>
        <color theme="1"/>
        <rFont val="Times New Roman"/>
        <family val="1"/>
      </rPr>
      <t xml:space="preserve"> ,)</t>
    </r>
  </si>
  <si>
    <t>i- Performance analysis of wireless  powered cognitive radio networks with ambient backscatter ( Daniyal Munir)</t>
  </si>
  <si>
    <t>Wireless communication and network</t>
  </si>
  <si>
    <t xml:space="preserve">Raiz Aziz Minhas </t>
  </si>
  <si>
    <r>
      <t>i- Crop raiding by himalayan black bear : A major cause of Human Bear conflict in Machiara National Park Pakistan ( S Shabi,</t>
    </r>
    <r>
      <rPr>
        <b/>
        <sz val="8"/>
        <color theme="1"/>
        <rFont val="Times New Roman"/>
        <family val="1"/>
      </rPr>
      <t xml:space="preserve"> R.A Minhas</t>
    </r>
    <r>
      <rPr>
        <sz val="8"/>
        <color theme="1"/>
        <rFont val="Times New Roman"/>
        <family val="1"/>
      </rPr>
      <t>, B Ahmed )</t>
    </r>
  </si>
  <si>
    <r>
      <t>ii- Populations Estimation and Habitat Analysis of Indain Grey Mongoos ( Herpestes edwardsii) in  Mirpur District Azad Jammu and Kashmir( M Farqan, Usman Ali, Anjum Ara, M Mudassar, M Siddique Awan,</t>
    </r>
    <r>
      <rPr>
        <b/>
        <sz val="8"/>
        <color theme="1"/>
        <rFont val="Times New Roman"/>
        <family val="1"/>
      </rPr>
      <t xml:space="preserve"> Raiz Aziz, </t>
    </r>
    <r>
      <rPr>
        <sz val="8"/>
        <color theme="1"/>
        <rFont val="Times New Roman"/>
        <family val="1"/>
      </rPr>
      <t>Khawaja Bashrat Ahmed)</t>
    </r>
  </si>
  <si>
    <t>zooligical Scociety of Pakistan</t>
  </si>
  <si>
    <r>
      <t xml:space="preserve">iii- Distribution and populatoin status of Himalayan Monal pheasant(lophophorusimpejanus) in Salkhala game reserve neelum valley azad jammu and Kashmir( B ahmed, F Noor,  M.S.Awan, </t>
    </r>
    <r>
      <rPr>
        <b/>
        <sz val="8"/>
        <color theme="1"/>
        <rFont val="Times New Roman"/>
        <family val="1"/>
      </rPr>
      <t>R.A Minhas)</t>
    </r>
  </si>
  <si>
    <t>1150-1159</t>
  </si>
  <si>
    <r>
      <t xml:space="preserve">i- Cytotoxicity pro-apoptotoic acativity and In Silico studies of Dithiocarbonmatees and their structure based design and SAR studies ( Syeda Hamdani, </t>
    </r>
    <r>
      <rPr>
        <b/>
        <sz val="10"/>
        <color theme="1"/>
        <rFont val="Times New Roman"/>
        <family val="1"/>
      </rPr>
      <t>Bilal A.Khan</t>
    </r>
    <r>
      <rPr>
        <sz val="10"/>
        <color theme="1"/>
        <rFont val="Times New Roman"/>
        <family val="1"/>
      </rPr>
      <t>)</t>
    </r>
  </si>
  <si>
    <r>
      <t xml:space="preserve">ii- Deciphering the mechanism of copper-catalyzed N arylation between aryl halides and nitriles ; a DFT study ( Khalil , </t>
    </r>
    <r>
      <rPr>
        <b/>
        <sz val="10"/>
        <color theme="1"/>
        <rFont val="Times New Roman"/>
        <family val="1"/>
      </rPr>
      <t>Bilal Ahmed</t>
    </r>
    <r>
      <rPr>
        <sz val="10"/>
        <color theme="1"/>
        <rFont val="Times New Roman"/>
        <family val="1"/>
      </rPr>
      <t>, Tashfeen Akhtar)</t>
    </r>
  </si>
  <si>
    <t>Royal Scoietry of Chemistry</t>
  </si>
  <si>
    <r>
      <t xml:space="preserve">iii- Densely substututed piperidines as a new class of elastase inhibitors synthesis and molecular  modeling studies ( Syeda S Hamdani, </t>
    </r>
    <r>
      <rPr>
        <b/>
        <sz val="10"/>
        <color theme="1"/>
        <rFont val="Times New Roman"/>
        <family val="1"/>
      </rPr>
      <t>Bilal A Khan)</t>
    </r>
  </si>
  <si>
    <t>ARCH pharm chem Life Sci</t>
  </si>
  <si>
    <t>Molecular structure</t>
  </si>
  <si>
    <r>
      <t xml:space="preserve">iv- synthesis crystal structures compulatational studies and amylase inhibition of three novel 1,3,4 oxadiazole derivatives( Syeda Shamila, </t>
    </r>
    <r>
      <rPr>
        <b/>
        <sz val="10"/>
        <color theme="1"/>
        <rFont val="Times New Roman"/>
        <family val="1"/>
      </rPr>
      <t>Bilal Ahmed</t>
    </r>
    <r>
      <rPr>
        <sz val="10"/>
        <color theme="1"/>
        <rFont val="Times New Roman"/>
        <family val="1"/>
      </rPr>
      <t>, M Naeem Ahmed)</t>
    </r>
  </si>
  <si>
    <r>
      <t xml:space="preserve">v- Ligand free cu catalyzed aerobic etherification of aryl hladies with silanes an experimental and theoretical approcah ( M Naem, Khalil Ahmed, Kh Ansar Yasin, Tayyba Farooq, </t>
    </r>
    <r>
      <rPr>
        <b/>
        <sz val="10"/>
        <color theme="1"/>
        <rFont val="Times New Roman"/>
        <family val="1"/>
      </rPr>
      <t>Bilal Ahmed</t>
    </r>
    <r>
      <rPr>
        <sz val="10"/>
        <color theme="1"/>
        <rFont val="Times New Roman"/>
        <family val="1"/>
      </rPr>
      <t xml:space="preserve"> )</t>
    </r>
  </si>
  <si>
    <r>
      <t>vi- Flavonals and 4 thiflavonols as potential acetylcho;ines sterase and butyrylchlinesterase  inhibiotrs: synthesis structural activity realtionship and molecular docking studies ( Ehsan Ullah, Amina Sadiq, Jamshid Ashraf, Muhammad Naveed, Sajjad Hussain, Rubina Tariq, Amara Mumtaz, Asif Javid ,</t>
    </r>
    <r>
      <rPr>
        <b/>
        <sz val="10"/>
        <color theme="1"/>
        <rFont val="Times New Roman"/>
        <family val="1"/>
      </rPr>
      <t>Bilal Ahmed )</t>
    </r>
  </si>
  <si>
    <t>Bio Organic Chemsitry</t>
  </si>
  <si>
    <t>9th</t>
  </si>
  <si>
    <t>892-902</t>
  </si>
  <si>
    <t>19200-19207</t>
  </si>
  <si>
    <t>11316-11333</t>
  </si>
  <si>
    <t>103124</t>
  </si>
  <si>
    <t xml:space="preserve">Prof. Dr. Muhammad Siddique </t>
  </si>
  <si>
    <r>
      <t>i- Crop raiding by himalayan black bear : A major cause of Human Bear conflict in Machiara National Park Pakistan ( S Shabi,</t>
    </r>
    <r>
      <rPr>
        <b/>
        <sz val="8"/>
        <color theme="1"/>
        <rFont val="Times New Roman"/>
        <family val="1"/>
      </rPr>
      <t xml:space="preserve"> </t>
    </r>
    <r>
      <rPr>
        <sz val="8"/>
        <color theme="1"/>
        <rFont val="Times New Roman"/>
        <family val="1"/>
      </rPr>
      <t>R.A Minhas, B Ahmed,</t>
    </r>
    <r>
      <rPr>
        <b/>
        <sz val="8"/>
        <color theme="1"/>
        <rFont val="Times New Roman"/>
        <family val="1"/>
      </rPr>
      <t xml:space="preserve"> M.S AwaN </t>
    </r>
    <r>
      <rPr>
        <sz val="8"/>
        <color theme="1"/>
        <rFont val="Times New Roman"/>
        <family val="1"/>
      </rPr>
      <t>)</t>
    </r>
  </si>
  <si>
    <r>
      <t xml:space="preserve">ii- Populations Estimation and Habitat Analysis of Indain Grey Mongoos ( Herpestes edwardsii) in  Mirpur District Azad Jammu and Kashmir( M Farqan, Usman Ali, Anjum Ara, M Mudassar, </t>
    </r>
    <r>
      <rPr>
        <b/>
        <sz val="8"/>
        <color theme="1"/>
        <rFont val="Times New Roman"/>
        <family val="1"/>
      </rPr>
      <t>M Siddique Awan</t>
    </r>
    <r>
      <rPr>
        <sz val="8"/>
        <color theme="1"/>
        <rFont val="Times New Roman"/>
        <family val="1"/>
      </rPr>
      <t>,</t>
    </r>
    <r>
      <rPr>
        <b/>
        <sz val="8"/>
        <color theme="1"/>
        <rFont val="Times New Roman"/>
        <family val="1"/>
      </rPr>
      <t xml:space="preserve"> </t>
    </r>
    <r>
      <rPr>
        <sz val="8"/>
        <color theme="1"/>
        <rFont val="Times New Roman"/>
        <family val="1"/>
      </rPr>
      <t>Raiz Aziz</t>
    </r>
    <r>
      <rPr>
        <b/>
        <sz val="8"/>
        <color theme="1"/>
        <rFont val="Times New Roman"/>
        <family val="1"/>
      </rPr>
      <t xml:space="preserve">, </t>
    </r>
    <r>
      <rPr>
        <sz val="8"/>
        <color theme="1"/>
        <rFont val="Times New Roman"/>
        <family val="1"/>
      </rPr>
      <t>Khawaja Bashrat Ahmed)</t>
    </r>
  </si>
  <si>
    <r>
      <t xml:space="preserve">iii- Distribution and populatoin status of Himalayan Monal pheasant(lophophorusimpejanus) in Salkhala game reserve neelum valley azad jammu and Kashmir( B ahmed, F Noor,  </t>
    </r>
    <r>
      <rPr>
        <b/>
        <sz val="8"/>
        <color theme="1"/>
        <rFont val="Times New Roman"/>
        <family val="1"/>
      </rPr>
      <t>M.S.Awan</t>
    </r>
    <r>
      <rPr>
        <sz val="8"/>
        <color theme="1"/>
        <rFont val="Times New Roman"/>
        <family val="1"/>
      </rPr>
      <t>, R.A Minhas</t>
    </r>
    <r>
      <rPr>
        <b/>
        <sz val="8"/>
        <color theme="1"/>
        <rFont val="Times New Roman"/>
        <family val="1"/>
      </rPr>
      <t>)</t>
    </r>
  </si>
  <si>
    <r>
      <t xml:space="preserve">iv- Seasonal Variation in the Diet of Himalayan Grey Langur (Semnopithecus) in Machiara National Park, Azad Jammu and Kashmir,, Pakistan( Fiza Asif, </t>
    </r>
    <r>
      <rPr>
        <b/>
        <sz val="10"/>
        <color theme="1"/>
        <rFont val="Times New Roman"/>
        <family val="1"/>
      </rPr>
      <t>Muhammad Siddique Awan</t>
    </r>
    <r>
      <rPr>
        <sz val="10"/>
        <color theme="1"/>
        <rFont val="Times New Roman"/>
        <family val="1"/>
      </rPr>
      <t>, Nasra Ashsraf</t>
    </r>
    <r>
      <rPr>
        <b/>
        <sz val="10"/>
        <color theme="1"/>
        <rFont val="Times New Roman"/>
        <family val="1"/>
      </rPr>
      <t>,</t>
    </r>
    <r>
      <rPr>
        <sz val="10"/>
        <color theme="1"/>
        <rFont val="Times New Roman"/>
        <family val="1"/>
      </rPr>
      <t xml:space="preserve"> Nuzhat Shaf</t>
    </r>
    <r>
      <rPr>
        <b/>
        <sz val="10"/>
        <color theme="1"/>
        <rFont val="Times New Roman"/>
        <family val="1"/>
      </rPr>
      <t>i</t>
    </r>
    <r>
      <rPr>
        <sz val="10"/>
        <color theme="1"/>
        <rFont val="Times New Roman"/>
        <family val="1"/>
      </rPr>
      <t>)</t>
    </r>
  </si>
  <si>
    <r>
      <t xml:space="preserve">v- Socio economic and livestocksgrazing pattern in and around grey goral habitat in machira national park, Azad Jammu and Kashmir Pakistan ( M Anwar, N.Ashraf, N Shafi, </t>
    </r>
    <r>
      <rPr>
        <b/>
        <sz val="10"/>
        <color theme="1"/>
        <rFont val="Times New Roman"/>
        <family val="1"/>
      </rPr>
      <t>M.S Awan</t>
    </r>
    <r>
      <rPr>
        <sz val="10"/>
        <color theme="1"/>
        <rFont val="Times New Roman"/>
        <family val="1"/>
      </rPr>
      <t>)</t>
    </r>
  </si>
  <si>
    <t>Dr. Abdul Rehman Khan</t>
  </si>
  <si>
    <r>
      <t xml:space="preserve">i- Antioxidants of honey in prespective of blood glycaemic control ( </t>
    </r>
    <r>
      <rPr>
        <b/>
        <sz val="10"/>
        <color theme="1"/>
        <rFont val="Times New Roman"/>
        <family val="1"/>
      </rPr>
      <t>Abdul Rehman</t>
    </r>
    <r>
      <rPr>
        <sz val="10"/>
        <color theme="1"/>
        <rFont val="Times New Roman"/>
        <family val="1"/>
      </rPr>
      <t xml:space="preserve"> )</t>
    </r>
  </si>
  <si>
    <t>Journal of Pakistan Medical Assocaition</t>
  </si>
  <si>
    <r>
      <t xml:space="preserve">ii- Molecular analysis of v617f mutatin in Janus Kinase 2 gene of breast cancer patient ( Sajjd Karim, Imran Raiz, Quratulin Nazeer, Ahmed Zaheer, M Farooq , Nasir Mahmood, Arif Mallik, Muhammad Asif , Asim, </t>
    </r>
    <r>
      <rPr>
        <b/>
        <sz val="10"/>
        <color theme="1"/>
        <rFont val="Times New Roman"/>
        <family val="1"/>
      </rPr>
      <t>Abdul Rehman Khan)</t>
    </r>
  </si>
  <si>
    <r>
      <t xml:space="preserve">iii- Glycaemic index variability of indigenous cereal crops in perspectives of blood glycaemic control ( </t>
    </r>
    <r>
      <rPr>
        <b/>
        <sz val="10"/>
        <color theme="1"/>
        <rFont val="Times New Roman"/>
        <family val="1"/>
      </rPr>
      <t>Abdul Rehman</t>
    </r>
    <r>
      <rPr>
        <sz val="10"/>
        <color theme="1"/>
        <rFont val="Times New Roman"/>
        <family val="1"/>
      </rPr>
      <t xml:space="preserve"> , Humera faiz)</t>
    </r>
  </si>
  <si>
    <t>Khalil Khan</t>
  </si>
  <si>
    <r>
      <t>i- face analysis through semantic face segmentation ( Sergio Benini,</t>
    </r>
    <r>
      <rPr>
        <b/>
        <sz val="10"/>
        <color theme="1"/>
        <rFont val="Times New Roman"/>
        <family val="1"/>
      </rPr>
      <t xml:space="preserve"> Khalil Ahme</t>
    </r>
    <r>
      <rPr>
        <sz val="10"/>
        <color theme="1"/>
        <rFont val="Times New Roman"/>
        <family val="1"/>
      </rPr>
      <t>d)</t>
    </r>
  </si>
  <si>
    <r>
      <t>ii- A Unified frame work for head pose age and gender classfication through end to end face segmenttation ( Khalil Ahmed</t>
    </r>
    <r>
      <rPr>
        <b/>
        <sz val="10"/>
        <color theme="1"/>
        <rFont val="Times New Roman"/>
        <family val="1"/>
      </rPr>
      <t>, M Attique</t>
    </r>
    <r>
      <rPr>
        <sz val="10"/>
        <color theme="1"/>
        <rFont val="Times New Roman"/>
        <family val="1"/>
      </rPr>
      <t xml:space="preserve">) </t>
    </r>
  </si>
  <si>
    <r>
      <t xml:space="preserve">iii- Automatic gender calssification through face segmentation ( </t>
    </r>
    <r>
      <rPr>
        <b/>
        <sz val="10"/>
        <color theme="1"/>
        <rFont val="Times New Roman"/>
        <family val="1"/>
      </rPr>
      <t>Khalil Ahmed</t>
    </r>
    <r>
      <rPr>
        <sz val="10"/>
        <color theme="1"/>
        <rFont val="Times New Roman"/>
        <family val="1"/>
      </rPr>
      <t>, M Attique)</t>
    </r>
  </si>
  <si>
    <r>
      <t xml:space="preserve">iv- Single image super resoluation techniques an extension to true colour images ( M Abeer Irfan, Shib Khan, Arslan Arif, </t>
    </r>
    <r>
      <rPr>
        <b/>
        <sz val="10"/>
        <color theme="1"/>
        <rFont val="Times New Roman"/>
        <family val="1"/>
      </rPr>
      <t>Khalil Khan</t>
    </r>
    <r>
      <rPr>
        <sz val="10"/>
        <color theme="1"/>
        <rFont val="Times New Roman"/>
        <family val="1"/>
      </rPr>
      <t>)</t>
    </r>
  </si>
  <si>
    <r>
      <t xml:space="preserve">v- Auto combustion facile synthesis and photocatalytic hydrogen evolution activity of AI and Ni Co Doped Zno Nanoparticular( </t>
    </r>
    <r>
      <rPr>
        <b/>
        <sz val="10"/>
        <color theme="1"/>
        <rFont val="Times New Roman"/>
        <family val="1"/>
      </rPr>
      <t>I.Ahme</t>
    </r>
    <r>
      <rPr>
        <sz val="10"/>
        <color theme="1"/>
        <rFont val="Times New Roman"/>
        <family val="1"/>
      </rPr>
      <t>d, M.E Mazhar, M.N Usmani, K,Khan)</t>
    </r>
  </si>
  <si>
    <t>Journal of Ovonic Research</t>
  </si>
  <si>
    <r>
      <t xml:space="preserve">vi Transmissivity of optomechancial system contaning a two level system ( K Farooq, H.M Noor, M.A Khan, </t>
    </r>
    <r>
      <rPr>
        <b/>
        <sz val="10"/>
        <color theme="1"/>
        <rFont val="Times New Roman"/>
        <family val="1"/>
      </rPr>
      <t>Khalil Khan</t>
    </r>
    <r>
      <rPr>
        <sz val="10"/>
        <color theme="1"/>
        <rFont val="Times New Roman"/>
        <family val="1"/>
      </rPr>
      <t>)</t>
    </r>
  </si>
  <si>
    <r>
      <t>vii- Insight into the strucural characterization of pure and Zr doped hydrothermally synthesized Cerium Oxide nanoparticles( Muhammad Ehsan, Saima Bakhtwar, Anwar Manzoor, Muhammad Nauman ,Naeem Akhtar, Waseem Abbas,</t>
    </r>
    <r>
      <rPr>
        <b/>
        <sz val="10"/>
        <color theme="1"/>
        <rFont val="Times New Roman"/>
        <family val="1"/>
      </rPr>
      <t xml:space="preserve"> Khalil Khan</t>
    </r>
    <r>
      <rPr>
        <sz val="10"/>
        <color theme="1"/>
        <rFont val="Times New Roman"/>
        <family val="1"/>
      </rPr>
      <t>)</t>
    </r>
  </si>
  <si>
    <r>
      <t xml:space="preserve">viii- A frame work for head pose estimition and faces segmenation thorugh conditional random fields ( </t>
    </r>
    <r>
      <rPr>
        <b/>
        <sz val="10"/>
        <color theme="1"/>
        <rFont val="Times New Roman"/>
        <family val="1"/>
      </rPr>
      <t>Khalil Ahmed</t>
    </r>
    <r>
      <rPr>
        <sz val="10"/>
        <color theme="1"/>
        <rFont val="Times New Roman"/>
        <family val="1"/>
      </rPr>
      <t>, Nasir Ahmed, Farooq Khan, Ikram Syed)</t>
    </r>
  </si>
  <si>
    <r>
      <t xml:space="preserve">i- Molecular characterization of subfamily schizothoracinae (Teleostei: Cyprinidae) using Complte sequence of Mitochondrail 16s rRNA Gene( Tasleem Akhtar, </t>
    </r>
    <r>
      <rPr>
        <b/>
        <sz val="10"/>
        <color theme="1"/>
        <rFont val="Times New Roman"/>
        <family val="1"/>
      </rPr>
      <t>Ghanzfar Ali</t>
    </r>
    <r>
      <rPr>
        <sz val="10"/>
        <color theme="1"/>
        <rFont val="Times New Roman"/>
        <family val="1"/>
      </rPr>
      <t>)</t>
    </r>
  </si>
  <si>
    <t>PAkistan Journal of Zoology</t>
  </si>
  <si>
    <r>
      <t xml:space="preserve">ii- A Homozygous C.1131G&gt; A Missense Mutation in BBS9 Gene Manifesting Autosomal recesive Bardet Biedl Syndrome in Consanguineours Kashmirir Family ( Syeda Ain Ul Batoool, Sadia , Kahtrin Balius, Agela Kaindi and </t>
    </r>
    <r>
      <rPr>
        <b/>
        <sz val="10"/>
        <color theme="1"/>
        <rFont val="Times New Roman"/>
        <family val="1"/>
      </rPr>
      <t>Ghanzfar Ali</t>
    </r>
    <r>
      <rPr>
        <sz val="10"/>
        <color theme="1"/>
        <rFont val="Times New Roman"/>
        <family val="1"/>
      </rPr>
      <t>)</t>
    </r>
  </si>
  <si>
    <r>
      <t>iii-A recurrent missense mutation in the EDAR gene cause severer autosomal recessive hypohidrotic ectodermal dysplasia in two consangunious kahsmiri families ( Sadia, Jia Nee, chiea Chuen, Musharraf Jelani,</t>
    </r>
    <r>
      <rPr>
        <b/>
        <sz val="10"/>
        <color theme="1"/>
        <rFont val="Times New Roman"/>
        <family val="1"/>
      </rPr>
      <t xml:space="preserve"> Ghazanfar Ali)</t>
    </r>
  </si>
  <si>
    <r>
      <t xml:space="preserve">iv- FAM92 A underlies Nansyndromic Psotaxial Polydactly in humans and an abnormal Limb and Digiat skeletal Phenotype in Mice ( Isabelle, Arnaud Pj, Abudul Aziz, David Tino, Imen Chakchouk, Regie Lyn, Kwanghyuk, Anushree Acharaya, Falak Sheer Khan, Asmat Ullah, Debroah A Nickerson, Michael, </t>
    </r>
    <r>
      <rPr>
        <b/>
        <sz val="10"/>
        <color theme="1"/>
        <rFont val="Times New Roman"/>
        <family val="1"/>
      </rPr>
      <t>Ghazanfar Ali</t>
    </r>
    <r>
      <rPr>
        <sz val="10"/>
        <color theme="1"/>
        <rFont val="Times New Roman"/>
        <family val="1"/>
      </rPr>
      <t>)</t>
    </r>
  </si>
  <si>
    <t>13th</t>
  </si>
  <si>
    <t>273-282</t>
  </si>
  <si>
    <t>1575-1578</t>
  </si>
  <si>
    <t>375-386</t>
  </si>
  <si>
    <t>Dr. Lal Hussain</t>
  </si>
  <si>
    <t>i- Analyizing the dynamic of lung cancer amaging data using refined fuzzy entropy  methods by extracting different features (  Lal Hussain, Wajid Aziz, Abdul Rehman, Alshdadi, Malik Sajjad Ahmed)</t>
  </si>
  <si>
    <r>
      <t xml:space="preserve">ii-Detecting Brain Tumor using Machines Learning technique based n different features extracting stratgies ( </t>
    </r>
    <r>
      <rPr>
        <b/>
        <sz val="10"/>
        <color theme="1"/>
        <rFont val="Times New Roman"/>
        <family val="1"/>
      </rPr>
      <t>Lal Hussain</t>
    </r>
    <r>
      <rPr>
        <sz val="10"/>
        <color theme="1"/>
        <rFont val="Times New Roman"/>
        <family val="1"/>
      </rPr>
      <t>, Sharjil Saeed, Imtaiz Ahmed,Adnan Idris,  Malik Sajjad ahmed)</t>
    </r>
  </si>
  <si>
    <r>
      <t xml:space="preserve">ii- Regression  analysis for deecting  epileptic  seizure with different dearture extracting stratgies ( </t>
    </r>
    <r>
      <rPr>
        <b/>
        <sz val="10"/>
        <color theme="1"/>
        <rFont val="Times New Roman"/>
        <family val="1"/>
      </rPr>
      <t>Lal Hussain</t>
    </r>
    <r>
      <rPr>
        <sz val="10"/>
        <color theme="1"/>
        <rFont val="Times New Roman"/>
        <family val="1"/>
      </rPr>
      <t>, Sharjil Ahmed)</t>
    </r>
  </si>
  <si>
    <r>
      <t>iv- Multiscaled entrophy analysis to quantify the dynamics of motor movement signals with fist or feet movement using to pographic maps (</t>
    </r>
    <r>
      <rPr>
        <b/>
        <sz val="10"/>
        <color theme="1"/>
        <rFont val="Times New Roman"/>
        <family val="1"/>
      </rPr>
      <t xml:space="preserve"> Lal Hussain</t>
    </r>
    <r>
      <rPr>
        <sz val="10"/>
        <color theme="1"/>
        <rFont val="Times New Roman"/>
        <family val="1"/>
      </rPr>
      <t>, Wajid Aziz )</t>
    </r>
  </si>
  <si>
    <r>
      <t xml:space="preserve">v- Emotions analysis from texts for Society control ( Abbas M.M, Beltujukovo, </t>
    </r>
    <r>
      <rPr>
        <b/>
        <sz val="10"/>
        <color theme="1"/>
        <rFont val="Times New Roman"/>
        <family val="1"/>
      </rPr>
      <t>Hussain Lal )</t>
    </r>
  </si>
  <si>
    <t>246-254</t>
  </si>
  <si>
    <r>
      <t xml:space="preserve">iii-Appliing Bayesian Network Appraoch to determine the Association between Morphological features extracted from Prostate Cancer Images( </t>
    </r>
    <r>
      <rPr>
        <b/>
        <sz val="10"/>
        <color theme="1"/>
        <rFont val="Times New Roman"/>
        <family val="1"/>
      </rPr>
      <t>Lal Hussain</t>
    </r>
    <r>
      <rPr>
        <sz val="10"/>
        <color theme="1"/>
        <rFont val="Times New Roman"/>
        <family val="1"/>
      </rPr>
      <t>, Amjad Ali, Saima Rarthore,Sharjil Saeed)</t>
    </r>
  </si>
  <si>
    <r>
      <t xml:space="preserve">i- Automated lung cancer detection based on multimodal features extrcting strategy using machines learning techniques ( </t>
    </r>
    <r>
      <rPr>
        <b/>
        <sz val="10"/>
        <color theme="1"/>
        <rFont val="Times New Roman"/>
        <family val="1"/>
      </rPr>
      <t>Lal Hussain</t>
    </r>
    <r>
      <rPr>
        <sz val="10"/>
        <color theme="1"/>
        <rFont val="Times New Roman"/>
        <family val="1"/>
      </rPr>
      <t>, Saima Rahore)</t>
    </r>
  </si>
  <si>
    <t>Muhammad Tayyib Raiz</t>
  </si>
  <si>
    <r>
      <t xml:space="preserve">i- Landslide  Distribution Analysis and susceptibility Mapping a case study from Haveli District Pakistan( ( Muhammad Basharat , Rizwan Yousaf, </t>
    </r>
    <r>
      <rPr>
        <b/>
        <sz val="10"/>
        <rFont val="Times New Roman"/>
        <family val="1"/>
      </rPr>
      <t xml:space="preserve">Muhammad Tayyib Riaz </t>
    </r>
    <r>
      <rPr>
        <sz val="10"/>
        <rFont val="Times New Roman"/>
        <family val="1"/>
      </rPr>
      <t>)</t>
    </r>
  </si>
  <si>
    <r>
      <t xml:space="preserve">ii- A data driven approach to landslide susceptibility mapping in mountainous terrain: Case study from the Northwet Himalayas pakistan ( </t>
    </r>
    <r>
      <rPr>
        <b/>
        <sz val="10"/>
        <color theme="1"/>
        <rFont val="Times New Roman"/>
        <family val="1"/>
      </rPr>
      <t>Muhammad Tayyib</t>
    </r>
    <r>
      <rPr>
        <sz val="10"/>
        <color theme="1"/>
        <rFont val="Times New Roman"/>
        <family val="1"/>
      </rPr>
      <t>, Muhammad Basharat)</t>
    </r>
  </si>
  <si>
    <t>ASCE</t>
  </si>
  <si>
    <r>
      <t>iii- Regolith thickness modelnig using a Gs approach for landslide distribution analysis NW Himalayas( M Bashrat, Masooq , Shafique, Nasir ,</t>
    </r>
    <r>
      <rPr>
        <b/>
        <sz val="10"/>
        <color theme="1"/>
        <rFont val="Times New Roman"/>
        <family val="1"/>
      </rPr>
      <t>Muhammad Tayyib Raiz )</t>
    </r>
  </si>
  <si>
    <r>
      <t xml:space="preserve">iv- Rock fall and debires flow hazarab and risk assesment along karakoram highway Pakistan ( Sajid Ali, Muhammad </t>
    </r>
    <r>
      <rPr>
        <b/>
        <sz val="10"/>
        <color theme="1"/>
        <rFont val="Times New Roman"/>
        <family val="1"/>
      </rPr>
      <t>Tayyib Ali)</t>
    </r>
  </si>
  <si>
    <t>EGU</t>
  </si>
  <si>
    <t>Muhammad Hammad Waseem</t>
  </si>
  <si>
    <t>CS&amp; IT</t>
  </si>
  <si>
    <r>
      <t xml:space="preserve">i- On the Feature Selcetion Methods and Reject option Classifers for Robust Cancer Predction ( </t>
    </r>
    <r>
      <rPr>
        <b/>
        <sz val="10"/>
        <color theme="1"/>
        <rFont val="Times New Roman"/>
        <family val="1"/>
      </rPr>
      <t>M Hammad Waseem</t>
    </r>
    <r>
      <rPr>
        <sz val="10"/>
        <color theme="1"/>
        <rFont val="Times New Roman"/>
        <family val="1"/>
      </rPr>
      <t>,</t>
    </r>
    <r>
      <rPr>
        <b/>
        <sz val="10"/>
        <color theme="1"/>
        <rFont val="Times New Roman"/>
        <family val="1"/>
      </rPr>
      <t xml:space="preserve"> Malik Sajjad ahmed</t>
    </r>
    <r>
      <rPr>
        <sz val="10"/>
        <color theme="1"/>
        <rFont val="Times New Roman"/>
        <family val="1"/>
      </rPr>
      <t>, Assad Abbas, Aliya Shaheen)</t>
    </r>
  </si>
  <si>
    <t>Mansoor Zahoor</t>
  </si>
  <si>
    <t>Lab Engineer</t>
  </si>
  <si>
    <r>
      <t xml:space="preserve">i- Hubrid interative learning control for postion tracking of an electro hydraulic servo system ( </t>
    </r>
    <r>
      <rPr>
        <b/>
        <sz val="10"/>
        <color theme="1"/>
        <rFont val="Times New Roman"/>
        <family val="1"/>
      </rPr>
      <t>Mansoor Zahoor</t>
    </r>
    <r>
      <rPr>
        <sz val="10"/>
        <color theme="1"/>
        <rFont val="Times New Roman"/>
        <family val="1"/>
      </rPr>
      <t>, Ahsan Ali, )</t>
    </r>
  </si>
  <si>
    <t>NED University of journal of Research</t>
  </si>
  <si>
    <t>31-42</t>
  </si>
  <si>
    <t>Assocaite Professor</t>
  </si>
  <si>
    <r>
      <t xml:space="preserve">i- on the importance of antiparallel  interactions in the soild stae of isatain based hydrazied ( </t>
    </r>
    <r>
      <rPr>
        <b/>
        <sz val="10"/>
        <color theme="1"/>
        <rFont val="Times New Roman"/>
        <family val="1"/>
      </rPr>
      <t>M Naeem</t>
    </r>
    <r>
      <rPr>
        <sz val="10"/>
        <color theme="1"/>
        <rFont val="Times New Roman"/>
        <family val="1"/>
      </rPr>
      <t xml:space="preserve"> , Maryum Arif)</t>
    </r>
  </si>
  <si>
    <t>ii- Synthesis structural propeties DFT studies antimicrobial activities and DNA binding interactions of two newly sunthesized organitin carboxyaltes ( Arshad Farooq , M Naeem Ahmed )</t>
  </si>
  <si>
    <t>Jouranal of Molecular structure</t>
  </si>
  <si>
    <r>
      <t xml:space="preserve">iii- Crystal structure analysis of 1- hydroxy 3,5 dimethoxy 9h xanthen 9 one isolated from ajuga bracteosa root extract and tis biological studies ( Akhter Kulsoom, </t>
    </r>
    <r>
      <rPr>
        <b/>
        <sz val="10"/>
        <rFont val="Times New Roman"/>
        <family val="1"/>
      </rPr>
      <t>Ahmed Muhammad Naeem</t>
    </r>
    <r>
      <rPr>
        <sz val="10"/>
        <rFont val="Times New Roman"/>
        <family val="1"/>
      </rPr>
      <t xml:space="preserve"> )</t>
    </r>
  </si>
  <si>
    <r>
      <t xml:space="preserve">iv- Population cilita leaves extracted synthesis of zinc oxide nanoparticles and investigation of their anti bacterial activites ( Muhammad Hafeez,  Rabia Arshad, Usman Hameed, Bilal Akram , </t>
    </r>
    <r>
      <rPr>
        <b/>
        <sz val="10"/>
        <color theme="1"/>
        <rFont val="Times New Roman"/>
        <family val="1"/>
      </rPr>
      <t>M Naeem Ahmed</t>
    </r>
    <r>
      <rPr>
        <sz val="10"/>
        <color theme="1"/>
        <rFont val="Times New Roman"/>
        <family val="1"/>
      </rPr>
      <t xml:space="preserve"> ))</t>
    </r>
  </si>
  <si>
    <r>
      <t xml:space="preserve">v- Soalr irradiated and metallurgical waste catalyzed conversion of waste cooking oil to biodiesel ( Majeed Khan, Sana Manzoor, Shaiza Kalam, Shoukat , </t>
    </r>
    <r>
      <rPr>
        <b/>
        <sz val="10"/>
        <color theme="1"/>
        <rFont val="Times New Roman"/>
        <family val="1"/>
      </rPr>
      <t xml:space="preserve">M Naeem Ahmed </t>
    </r>
    <r>
      <rPr>
        <sz val="10"/>
        <color theme="1"/>
        <rFont val="Times New Roman"/>
        <family val="1"/>
      </rPr>
      <t>)</t>
    </r>
  </si>
  <si>
    <r>
      <t xml:space="preserve">vi- Populus ciliata medited synthesis of copper oxide nanoparticles for potential biological applications( Muhammad Hafeez, Rabia Arshad, Jahzeb Khan, Bilal Akram, </t>
    </r>
    <r>
      <rPr>
        <b/>
        <sz val="10"/>
        <color theme="1"/>
        <rFont val="Times New Roman"/>
        <family val="1"/>
      </rPr>
      <t>M Naeem Ahmed</t>
    </r>
    <r>
      <rPr>
        <sz val="10"/>
        <color theme="1"/>
        <rFont val="Times New Roman"/>
        <family val="1"/>
      </rPr>
      <t xml:space="preserve"> )</t>
    </r>
  </si>
  <si>
    <t>Dr. Rizwan Taj</t>
  </si>
  <si>
    <r>
      <t xml:space="preserve">i- DPPH )2,2 Diphenyl--1- picrylhydrazyl) free radical scavenging activity of tomoto genotypes agaisnta PEG Simulated Drought Stress( </t>
    </r>
    <r>
      <rPr>
        <b/>
        <sz val="10"/>
        <color theme="1"/>
        <rFont val="Times New Roman"/>
        <family val="1"/>
      </rPr>
      <t>Rizwan Ahmed Taj</t>
    </r>
    <r>
      <rPr>
        <sz val="10"/>
        <color theme="1"/>
        <rFont val="Times New Roman"/>
        <family val="1"/>
      </rPr>
      <t>, Syed Dilnawaz gardezi)</t>
    </r>
  </si>
  <si>
    <t>1249-1253</t>
  </si>
  <si>
    <r>
      <t xml:space="preserve">i- Geo spatial analysis of radon inspring and well water sing kriging interpolation method ( Razzaq Kahn, M Rafique, Saeed Rehman, </t>
    </r>
    <r>
      <rPr>
        <b/>
        <sz val="10"/>
        <color theme="1"/>
        <rFont val="Times New Roman"/>
        <family val="1"/>
      </rPr>
      <t>Muhammad Basharat</t>
    </r>
    <r>
      <rPr>
        <sz val="10"/>
        <color theme="1"/>
        <rFont val="Times New Roman"/>
        <family val="1"/>
      </rPr>
      <t>)</t>
    </r>
  </si>
  <si>
    <r>
      <t>ii- Experimental investigation of a catastrophic landslide in norhtern pakistan ( Saima Raiz, Gonghi Wang,</t>
    </r>
    <r>
      <rPr>
        <b/>
        <sz val="10"/>
        <color theme="1"/>
        <rFont val="Times New Roman"/>
        <family val="1"/>
      </rPr>
      <t xml:space="preserve"> Muhammad Basharat</t>
    </r>
    <r>
      <rPr>
        <sz val="10"/>
        <color theme="1"/>
        <rFont val="Times New Roman"/>
        <family val="1"/>
      </rPr>
      <t>)</t>
    </r>
  </si>
  <si>
    <t xml:space="preserve">land slides </t>
  </si>
  <si>
    <r>
      <t xml:space="preserve">iii- Study of diurnal and seasonal vairations in the time series data of soil 222Rn gas( Aleem Dad, Muhammad Rafique, </t>
    </r>
    <r>
      <rPr>
        <b/>
        <sz val="10"/>
        <color theme="1"/>
        <rFont val="Times New Roman"/>
        <family val="1"/>
      </rPr>
      <t>Muhammad Bashrat</t>
    </r>
    <r>
      <rPr>
        <sz val="10"/>
        <color theme="1"/>
        <rFont val="Times New Roman"/>
        <family val="1"/>
      </rPr>
      <t>)</t>
    </r>
  </si>
  <si>
    <r>
      <t xml:space="preserve">iv- Evaluating susceptibility of the 2005 earthquick produced landslides in kashmir region, Northern Pakistan ( Safeer shah, Muhammad Shafique, </t>
    </r>
    <r>
      <rPr>
        <b/>
        <sz val="10"/>
        <color theme="1"/>
        <rFont val="Times New Roman"/>
        <family val="1"/>
      </rPr>
      <t>Muhammad Bashrarat</t>
    </r>
    <r>
      <rPr>
        <sz val="10"/>
        <color theme="1"/>
        <rFont val="Times New Roman"/>
        <family val="1"/>
      </rPr>
      <t xml:space="preserve"> )</t>
    </r>
  </si>
  <si>
    <t>Jpurnal of Himalayan Earth Sciences</t>
  </si>
  <si>
    <t>83-89</t>
  </si>
  <si>
    <r>
      <t xml:space="preserve">v-  Landslide distribution analysisi and suceptibility mapping a case stdudy from Haveli District pakistan ( </t>
    </r>
    <r>
      <rPr>
        <b/>
        <sz val="10"/>
        <color theme="1"/>
        <rFont val="Times New Roman"/>
        <family val="1"/>
      </rPr>
      <t>Muhammad Bashrat</t>
    </r>
    <r>
      <rPr>
        <sz val="10"/>
        <color theme="1"/>
        <rFont val="Times New Roman"/>
        <family val="1"/>
      </rPr>
      <t xml:space="preserve"> , Rizwan Yousaf _</t>
    </r>
  </si>
  <si>
    <t>Dr Rabia Raiz</t>
  </si>
  <si>
    <t>Muhammad Yasin Khan</t>
  </si>
  <si>
    <t>Reserch Associate</t>
  </si>
  <si>
    <r>
      <t xml:space="preserve">i- Application of electrical resistivity method in delineating aquifer properties along with vulnerability mapping in Gujrat District and surrounding areas of Phunjab Province, Pakistan ( Abrar Niaz, Muhammad Rustam Khan, Fahad Hameed), amir asghar, Anis Ahmed, Umair Bin Nisar , Jawad Naiz, M FArooq , </t>
    </r>
    <r>
      <rPr>
        <b/>
        <sz val="10"/>
        <color theme="1"/>
        <rFont val="Times New Roman"/>
        <family val="1"/>
      </rPr>
      <t>Yasin Khan</t>
    </r>
    <r>
      <rPr>
        <sz val="10"/>
        <color theme="1"/>
        <rFont val="Times New Roman"/>
        <family val="1"/>
      </rPr>
      <t>)</t>
    </r>
  </si>
  <si>
    <t xml:space="preserve">Jouranal of Himalayiya </t>
  </si>
  <si>
    <t>Agenda Regarding Incentives for Publication of Research Papers [Year 2019]</t>
  </si>
  <si>
    <t>Annals of Financial Economics</t>
  </si>
  <si>
    <t>Financial Innovation</t>
  </si>
  <si>
    <t>Medicinal Chemistry</t>
  </si>
  <si>
    <t>New Journal of Chemistry</t>
  </si>
  <si>
    <t>Saudi Journal of Biological Scineces</t>
  </si>
  <si>
    <t>Computational and Mathematical Methods in Medicine</t>
  </si>
  <si>
    <t>nil</t>
  </si>
  <si>
    <t>Environmental Technology</t>
  </si>
  <si>
    <t>Scientific Programming</t>
  </si>
  <si>
    <t>2.179</t>
  </si>
  <si>
    <t>Journal of Enviromental  Radioactivity</t>
  </si>
  <si>
    <t>Nil</t>
  </si>
  <si>
    <t>Conference of the Arabian Journal of Geosciences</t>
  </si>
  <si>
    <t>Current Pharmaceutical Biotechnology</t>
  </si>
  <si>
    <t>Results in Physics</t>
  </si>
  <si>
    <t>International Journal of Heat and Mass Transfer</t>
  </si>
  <si>
    <t>Special Topics and Reviews in Porous Media</t>
  </si>
  <si>
    <t>Entropy</t>
  </si>
  <si>
    <t>Signal Processing:Image Communications</t>
  </si>
  <si>
    <t>International Journal of Modern Physics B</t>
  </si>
  <si>
    <t>Signal, Image and Video Processing</t>
  </si>
  <si>
    <r>
      <t xml:space="preserve">ix- Fasseg: A face semantic Segmentation repository for face image analysis ( Segio Benini, </t>
    </r>
    <r>
      <rPr>
        <b/>
        <sz val="10"/>
        <color theme="1"/>
        <rFont val="Times New Roman"/>
        <family val="1"/>
      </rPr>
      <t>Khalil ahmed</t>
    </r>
    <r>
      <rPr>
        <sz val="10"/>
        <color theme="1"/>
        <rFont val="Times New Roman"/>
        <family val="1"/>
      </rPr>
      <t>, Riccardo Leonardi )</t>
    </r>
  </si>
  <si>
    <t>Data in Brief</t>
  </si>
  <si>
    <t>Physica Scripta</t>
  </si>
  <si>
    <t>Physica Letter A</t>
  </si>
  <si>
    <t>Journal of Applied Physics</t>
  </si>
  <si>
    <t>Advances in Science, Technology &amp; Innovation</t>
  </si>
  <si>
    <t>978-3-030-01665-4</t>
  </si>
  <si>
    <t>Particulate Science and Technology</t>
  </si>
  <si>
    <t>Pakistan Journal of  Industrial Research Scr. B Biological Sciences</t>
  </si>
  <si>
    <t>Nill</t>
  </si>
  <si>
    <t>Pakistan Journal of zoology</t>
  </si>
  <si>
    <r>
      <t xml:space="preserve">ii-  Institiutions and FDI: evidence fromdeveloped and developing counteries ( </t>
    </r>
    <r>
      <rPr>
        <b/>
        <sz val="10"/>
        <color rgb="FFC00000"/>
        <rFont val="Times New Roman"/>
        <family val="1"/>
      </rPr>
      <t xml:space="preserve">Samina Sabir </t>
    </r>
    <r>
      <rPr>
        <sz val="10"/>
        <color rgb="FFC00000"/>
        <rFont val="Times New Roman"/>
        <family val="1"/>
      </rPr>
      <t>, Anum Raifique)</t>
    </r>
  </si>
  <si>
    <t>1.240</t>
  </si>
  <si>
    <t>2.776</t>
  </si>
  <si>
    <t>Heat Transfer</t>
  </si>
  <si>
    <t>0.973</t>
  </si>
  <si>
    <t>International Journal of Numerical Methods for Heat and Fluid Flow</t>
  </si>
  <si>
    <t>Eurasip Journal on Wirless Communications  ans Networking</t>
  </si>
  <si>
    <t>Current Medical Imaging</t>
  </si>
  <si>
    <t>0.533</t>
  </si>
  <si>
    <t>BioMEdical Engineering</t>
  </si>
  <si>
    <t>1.39</t>
  </si>
  <si>
    <t>Technology and Health Care</t>
  </si>
  <si>
    <t>0.787</t>
  </si>
  <si>
    <t>Characterization of Zea Mays L. Through Marphalogical Bacterial and Molecular Markers</t>
  </si>
  <si>
    <t xml:space="preserve">Dr. Syed Shujaht Hussain Bukhari </t>
  </si>
  <si>
    <t>Sundas Khawaja</t>
  </si>
  <si>
    <t>5000</t>
  </si>
  <si>
    <r>
      <t>i- Adsorption of  cd2 ions onto sno2 nanoparticles synthesized via sol-gel method physiochmeicla study(</t>
    </r>
    <r>
      <rPr>
        <b/>
        <sz val="10"/>
        <rFont val="Times New Roman"/>
        <family val="1"/>
      </rPr>
      <t xml:space="preserve"> Siraj Ul Haq</t>
    </r>
    <r>
      <rPr>
        <sz val="10"/>
        <rFont val="Times New Roman"/>
        <family val="1"/>
      </rPr>
      <t>, Wajid Rehman)</t>
    </r>
  </si>
  <si>
    <t xml:space="preserve">5th </t>
  </si>
  <si>
    <t>L/N</t>
  </si>
  <si>
    <t>Agenda Regarding Incentives for Publication of Research Papers [Year 2021]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</si>
</sst>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i/>
      <sz val="10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rgb="FF333333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9"/>
      <color rgb="FF333333"/>
      <name val="Times New Roman"/>
      <family val="1"/>
    </font>
    <font>
      <sz val="8"/>
      <color theme="1"/>
      <name val="Times New Roman"/>
      <family val="1"/>
    </font>
    <font>
      <i/>
      <sz val="8"/>
      <name val="Times New Roman"/>
      <family val="1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9"/>
      <color rgb="FF333333"/>
      <name val="Georgia"/>
      <family val="1"/>
    </font>
    <font>
      <b/>
      <sz val="8"/>
      <color rgb="FF000000"/>
      <name val="Times New Roman"/>
      <family val="1"/>
    </font>
    <font>
      <b/>
      <sz val="10"/>
      <color rgb="FF333333"/>
      <name val="Times New Roman"/>
      <family val="1"/>
    </font>
    <font>
      <b/>
      <sz val="10"/>
      <color rgb="FFC00000"/>
      <name val="Times New Roman"/>
      <family val="1"/>
    </font>
    <font>
      <sz val="11"/>
      <color rgb="FF333333"/>
      <name val="Arial"/>
      <family val="2"/>
    </font>
    <font>
      <sz val="10"/>
      <color rgb="FFC00000"/>
      <name val="Times New Roman"/>
      <family val="1"/>
    </font>
    <font>
      <i/>
      <sz val="10"/>
      <color rgb="FFC00000"/>
      <name val="Times New Roman"/>
      <family val="1"/>
    </font>
    <font>
      <sz val="11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Times New Roman"/>
      <family val="1"/>
    </font>
    <font>
      <sz val="10"/>
      <color theme="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60">
    <xf numFmtId="0" fontId="0" fillId="0" borderId="0" xfId="0"/>
    <xf numFmtId="0" fontId="2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3" fontId="1" fillId="0" borderId="6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" fontId="1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textRotation="90" wrapText="1"/>
    </xf>
    <xf numFmtId="0" fontId="5" fillId="0" borderId="7" xfId="0" applyFont="1" applyFill="1" applyBorder="1" applyAlignment="1">
      <alignment horizontal="center" vertical="center" textRotation="90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top" wrapText="1"/>
    </xf>
    <xf numFmtId="16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6" fontId="1" fillId="0" borderId="5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7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4" fillId="0" borderId="3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14" fontId="1" fillId="0" borderId="5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3" fontId="8" fillId="0" borderId="0" xfId="0" applyNumberFormat="1" applyFont="1" applyFill="1"/>
    <xf numFmtId="0" fontId="0" fillId="0" borderId="0" xfId="0" applyFill="1" applyAlignment="1">
      <alignment horizontal="center" vertical="top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9" fillId="0" borderId="0" xfId="1" applyAlignment="1">
      <alignment vertical="center" wrapText="1"/>
    </xf>
    <xf numFmtId="0" fontId="20" fillId="0" borderId="0" xfId="0" applyFont="1" applyAlignment="1">
      <alignment vertical="center" wrapText="1"/>
    </xf>
    <xf numFmtId="0" fontId="11" fillId="0" borderId="0" xfId="1" applyFont="1" applyAlignment="1">
      <alignment wrapText="1"/>
    </xf>
    <xf numFmtId="0" fontId="14" fillId="0" borderId="0" xfId="0" applyFont="1" applyAlignment="1">
      <alignment vertical="center" wrapText="1"/>
    </xf>
    <xf numFmtId="0" fontId="21" fillId="0" borderId="0" xfId="0" applyFont="1" applyAlignment="1">
      <alignment wrapText="1"/>
    </xf>
    <xf numFmtId="0" fontId="7" fillId="0" borderId="5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16" fontId="7" fillId="0" borderId="5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wrapText="1"/>
    </xf>
    <xf numFmtId="0" fontId="25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17" fontId="23" fillId="0" borderId="5" xfId="0" applyNumberFormat="1" applyFont="1" applyFill="1" applyBorder="1" applyAlignment="1">
      <alignment horizontal="center" vertical="center" wrapText="1"/>
    </xf>
    <xf numFmtId="0" fontId="27" fillId="0" borderId="0" xfId="0" applyFont="1" applyFill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0" fillId="0" borderId="0" xfId="0" applyFont="1" applyFill="1" applyAlignment="1">
      <alignment vertical="center"/>
    </xf>
    <xf numFmtId="0" fontId="29" fillId="0" borderId="0" xfId="0" applyFont="1" applyFill="1" applyBorder="1" applyAlignment="1">
      <alignment horizontal="center" vertical="top"/>
    </xf>
    <xf numFmtId="3" fontId="1" fillId="0" borderId="1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0" fontId="1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3" fontId="7" fillId="0" borderId="2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3" fontId="7" fillId="0" borderId="4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3" fontId="12" fillId="0" borderId="4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3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3" fontId="12" fillId="0" borderId="3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285750</xdr:colOff>
      <xdr:row>44</xdr:row>
      <xdr:rowOff>400050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449050" y="2356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285750</xdr:colOff>
      <xdr:row>5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0915650" y="212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hindawi.com/journals/cmmm/" TargetMode="External"/><Relationship Id="rId1" Type="http://schemas.openxmlformats.org/officeDocument/2006/relationships/hyperlink" Target="https://www.worldscientific.com/worldscinet/afe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93"/>
  <sheetViews>
    <sheetView view="pageBreakPreview" zoomScale="85" zoomScaleSheetLayoutView="85" workbookViewId="0">
      <selection sqref="A1:O1"/>
    </sheetView>
  </sheetViews>
  <sheetFormatPr defaultRowHeight="15" x14ac:dyDescent="0.25"/>
  <cols>
    <col min="1" max="1" width="4.140625" style="63" customWidth="1"/>
    <col min="2" max="2" width="11.7109375" style="63" customWidth="1"/>
    <col min="3" max="3" width="11.42578125" style="63" customWidth="1"/>
    <col min="4" max="4" width="13.28515625" style="63" customWidth="1"/>
    <col min="5" max="5" width="61.5703125" style="16" customWidth="1"/>
    <col min="6" max="6" width="13.7109375" style="16" customWidth="1"/>
    <col min="7" max="7" width="4.140625" style="16" hidden="1" customWidth="1"/>
    <col min="8" max="8" width="4.28515625" style="64" bestFit="1" customWidth="1"/>
    <col min="9" max="9" width="9.140625" style="64" customWidth="1"/>
    <col min="10" max="10" width="9.7109375" style="64" customWidth="1"/>
    <col min="11" max="11" width="11.42578125" style="64" bestFit="1" customWidth="1"/>
    <col min="12" max="12" width="9" style="58" bestFit="1" customWidth="1"/>
    <col min="13" max="13" width="9.5703125" style="66" customWidth="1"/>
    <col min="14" max="14" width="16.7109375" style="66" customWidth="1"/>
    <col min="15" max="15" width="12.85546875" style="64" customWidth="1"/>
    <col min="16" max="16384" width="9.140625" style="16"/>
  </cols>
  <sheetData>
    <row r="1" spans="1:15" ht="18.75" x14ac:dyDescent="0.25">
      <c r="A1" s="150" t="s">
        <v>560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</row>
    <row r="2" spans="1:15" s="19" customFormat="1" x14ac:dyDescent="0.25">
      <c r="A2" s="101">
        <v>5000</v>
      </c>
      <c r="B2" s="17"/>
      <c r="C2" s="17"/>
      <c r="D2" s="17"/>
      <c r="E2" s="18"/>
      <c r="H2" s="20"/>
      <c r="I2" s="20"/>
      <c r="J2" s="20"/>
      <c r="K2" s="20"/>
      <c r="L2" s="21"/>
      <c r="M2" s="22"/>
      <c r="N2" s="22"/>
      <c r="O2" s="21" t="s">
        <v>23</v>
      </c>
    </row>
    <row r="3" spans="1:15" ht="41.25" x14ac:dyDescent="0.25">
      <c r="A3" s="23" t="s">
        <v>20</v>
      </c>
      <c r="B3" s="23" t="s">
        <v>4</v>
      </c>
      <c r="C3" s="23" t="s">
        <v>0</v>
      </c>
      <c r="D3" s="23" t="s">
        <v>16</v>
      </c>
      <c r="E3" s="24" t="s">
        <v>5</v>
      </c>
      <c r="F3" s="24" t="s">
        <v>31</v>
      </c>
      <c r="G3" s="24"/>
      <c r="H3" s="25" t="s">
        <v>6</v>
      </c>
      <c r="I3" s="25" t="s">
        <v>7</v>
      </c>
      <c r="J3" s="25" t="s">
        <v>21</v>
      </c>
      <c r="K3" s="26" t="s">
        <v>22</v>
      </c>
      <c r="L3" s="25" t="s">
        <v>8</v>
      </c>
      <c r="M3" s="27" t="s">
        <v>32</v>
      </c>
      <c r="N3" s="24" t="s">
        <v>33</v>
      </c>
      <c r="O3" s="24" t="s">
        <v>1</v>
      </c>
    </row>
    <row r="4" spans="1:15" ht="42" customHeight="1" x14ac:dyDescent="0.25">
      <c r="A4" s="28">
        <v>1</v>
      </c>
      <c r="B4" s="29" t="s">
        <v>44</v>
      </c>
      <c r="C4" s="29" t="s">
        <v>24</v>
      </c>
      <c r="D4" s="29" t="s">
        <v>13</v>
      </c>
      <c r="E4" s="30" t="s">
        <v>93</v>
      </c>
      <c r="F4" s="15" t="s">
        <v>94</v>
      </c>
      <c r="G4" s="95">
        <v>6</v>
      </c>
      <c r="H4" s="14" t="s">
        <v>66</v>
      </c>
      <c r="I4" s="14">
        <v>2019</v>
      </c>
      <c r="J4" s="14">
        <v>13</v>
      </c>
      <c r="K4" s="3" t="s">
        <v>95</v>
      </c>
      <c r="L4" s="14">
        <v>4.1909999999999998</v>
      </c>
      <c r="M4" s="5">
        <f>$A$2/G4</f>
        <v>833.33333333333337</v>
      </c>
      <c r="N4" s="31"/>
      <c r="O4" s="14"/>
    </row>
    <row r="5" spans="1:15" ht="54" customHeight="1" x14ac:dyDescent="0.25">
      <c r="A5" s="32">
        <v>2</v>
      </c>
      <c r="B5" s="32" t="s">
        <v>160</v>
      </c>
      <c r="C5" s="32" t="s">
        <v>2</v>
      </c>
      <c r="D5" s="32" t="s">
        <v>13</v>
      </c>
      <c r="E5" s="30" t="s">
        <v>161</v>
      </c>
      <c r="F5" s="15" t="s">
        <v>162</v>
      </c>
      <c r="G5" s="95">
        <v>13</v>
      </c>
      <c r="H5" s="14" t="s">
        <v>163</v>
      </c>
      <c r="I5" s="14">
        <v>2019</v>
      </c>
      <c r="J5" s="33">
        <v>45</v>
      </c>
      <c r="K5" s="4" t="s">
        <v>164</v>
      </c>
      <c r="L5" s="34">
        <v>3.45</v>
      </c>
      <c r="M5" s="5">
        <f t="shared" ref="M5:M68" si="0">$A$2/G5</f>
        <v>384.61538461538464</v>
      </c>
      <c r="N5" s="31"/>
      <c r="O5" s="14"/>
    </row>
    <row r="6" spans="1:15" ht="34.5" customHeight="1" x14ac:dyDescent="0.25">
      <c r="A6" s="128">
        <v>3</v>
      </c>
      <c r="B6" s="128" t="s">
        <v>25</v>
      </c>
      <c r="C6" s="128" t="s">
        <v>2</v>
      </c>
      <c r="D6" s="128" t="s">
        <v>13</v>
      </c>
      <c r="E6" s="30" t="s">
        <v>503</v>
      </c>
      <c r="F6" s="15" t="s">
        <v>504</v>
      </c>
      <c r="G6" s="95">
        <v>3</v>
      </c>
      <c r="H6" s="14" t="s">
        <v>66</v>
      </c>
      <c r="I6" s="14">
        <v>2019</v>
      </c>
      <c r="J6" s="14">
        <v>52</v>
      </c>
      <c r="K6" s="3" t="s">
        <v>509</v>
      </c>
      <c r="L6" s="34">
        <v>0.79</v>
      </c>
      <c r="M6" s="5">
        <f t="shared" si="0"/>
        <v>1666.6666666666667</v>
      </c>
      <c r="N6" s="135">
        <f>SUM(M6:M9)</f>
        <v>4877.4509803921574</v>
      </c>
      <c r="O6" s="14"/>
    </row>
    <row r="7" spans="1:15" ht="76.5" customHeight="1" x14ac:dyDescent="0.25">
      <c r="A7" s="128"/>
      <c r="B7" s="128"/>
      <c r="C7" s="128"/>
      <c r="D7" s="128"/>
      <c r="E7" s="30" t="s">
        <v>505</v>
      </c>
      <c r="F7" s="15" t="s">
        <v>504</v>
      </c>
      <c r="G7" s="95">
        <v>3</v>
      </c>
      <c r="H7" s="14" t="s">
        <v>72</v>
      </c>
      <c r="I7" s="14">
        <v>2019</v>
      </c>
      <c r="J7" s="14">
        <v>21</v>
      </c>
      <c r="K7" s="4">
        <v>3113</v>
      </c>
      <c r="L7" s="34">
        <v>0.79</v>
      </c>
      <c r="M7" s="5">
        <f t="shared" si="0"/>
        <v>1666.6666666666667</v>
      </c>
      <c r="N7" s="136"/>
      <c r="O7" s="14"/>
    </row>
    <row r="8" spans="1:15" ht="45.75" customHeight="1" x14ac:dyDescent="0.25">
      <c r="A8" s="128"/>
      <c r="B8" s="128"/>
      <c r="C8" s="128"/>
      <c r="D8" s="128"/>
      <c r="E8" s="30" t="s">
        <v>506</v>
      </c>
      <c r="F8" s="151" t="s">
        <v>319</v>
      </c>
      <c r="G8" s="95">
        <v>4</v>
      </c>
      <c r="H8" s="14" t="s">
        <v>72</v>
      </c>
      <c r="I8" s="14">
        <v>2019</v>
      </c>
      <c r="J8" s="14">
        <v>51</v>
      </c>
      <c r="K8" s="4" t="s">
        <v>510</v>
      </c>
      <c r="L8" s="35">
        <v>1.5609999999999999</v>
      </c>
      <c r="M8" s="5">
        <f t="shared" si="0"/>
        <v>1250</v>
      </c>
      <c r="N8" s="136"/>
      <c r="O8" s="7"/>
    </row>
    <row r="9" spans="1:15" ht="63" customHeight="1" x14ac:dyDescent="0.25">
      <c r="A9" s="128"/>
      <c r="B9" s="128"/>
      <c r="C9" s="128"/>
      <c r="D9" s="128"/>
      <c r="E9" s="30" t="s">
        <v>507</v>
      </c>
      <c r="F9" s="151"/>
      <c r="G9" s="95">
        <v>17</v>
      </c>
      <c r="H9" s="14" t="s">
        <v>508</v>
      </c>
      <c r="I9" s="14">
        <v>2019</v>
      </c>
      <c r="J9" s="14">
        <v>2</v>
      </c>
      <c r="K9" s="4" t="s">
        <v>511</v>
      </c>
      <c r="L9" s="35">
        <v>5.7110000000000003</v>
      </c>
      <c r="M9" s="5">
        <f t="shared" si="0"/>
        <v>294.11764705882354</v>
      </c>
      <c r="N9" s="136"/>
      <c r="O9" s="7"/>
    </row>
    <row r="10" spans="1:15" ht="40.5" customHeight="1" x14ac:dyDescent="0.25">
      <c r="A10" s="128">
        <v>4</v>
      </c>
      <c r="B10" s="128" t="s">
        <v>17</v>
      </c>
      <c r="C10" s="128" t="s">
        <v>30</v>
      </c>
      <c r="D10" s="128" t="s">
        <v>15</v>
      </c>
      <c r="E10" s="30" t="s">
        <v>57</v>
      </c>
      <c r="F10" s="15" t="s">
        <v>61</v>
      </c>
      <c r="G10" s="95">
        <v>2</v>
      </c>
      <c r="H10" s="14" t="s">
        <v>53</v>
      </c>
      <c r="I10" s="14">
        <v>2019</v>
      </c>
      <c r="J10" s="14"/>
      <c r="K10" s="4" t="s">
        <v>62</v>
      </c>
      <c r="L10" s="34">
        <v>0.67200000000000004</v>
      </c>
      <c r="M10" s="5">
        <f t="shared" si="0"/>
        <v>2500</v>
      </c>
      <c r="N10" s="152"/>
      <c r="O10" s="14"/>
    </row>
    <row r="11" spans="1:15" ht="38.25" x14ac:dyDescent="0.25">
      <c r="A11" s="128"/>
      <c r="B11" s="128"/>
      <c r="C11" s="128"/>
      <c r="D11" s="128"/>
      <c r="E11" s="30" t="s">
        <v>58</v>
      </c>
      <c r="F11" s="15" t="s">
        <v>63</v>
      </c>
      <c r="G11" s="95">
        <v>5</v>
      </c>
      <c r="H11" s="14" t="s">
        <v>53</v>
      </c>
      <c r="I11" s="14">
        <v>2019</v>
      </c>
      <c r="J11" s="14"/>
      <c r="K11" s="4" t="s">
        <v>64</v>
      </c>
      <c r="L11" s="35">
        <v>1.1859999999999999</v>
      </c>
      <c r="M11" s="5">
        <f t="shared" si="0"/>
        <v>1000</v>
      </c>
      <c r="N11" s="152"/>
      <c r="O11" s="14"/>
    </row>
    <row r="12" spans="1:15" ht="25.5" x14ac:dyDescent="0.25">
      <c r="A12" s="128"/>
      <c r="B12" s="128"/>
      <c r="C12" s="128"/>
      <c r="D12" s="128"/>
      <c r="E12" s="30" t="s">
        <v>59</v>
      </c>
      <c r="F12" s="15" t="s">
        <v>65</v>
      </c>
      <c r="G12" s="95">
        <v>3</v>
      </c>
      <c r="H12" s="14" t="s">
        <v>66</v>
      </c>
      <c r="I12" s="14">
        <v>2019</v>
      </c>
      <c r="J12" s="14"/>
      <c r="K12" s="4" t="s">
        <v>67</v>
      </c>
      <c r="L12" s="35">
        <v>1.4630000000000001</v>
      </c>
      <c r="M12" s="5">
        <f t="shared" si="0"/>
        <v>1666.6666666666667</v>
      </c>
      <c r="N12" s="152"/>
      <c r="O12" s="14"/>
    </row>
    <row r="13" spans="1:15" ht="38.25" x14ac:dyDescent="0.25">
      <c r="A13" s="128"/>
      <c r="B13" s="128"/>
      <c r="C13" s="128"/>
      <c r="D13" s="128"/>
      <c r="E13" s="30" t="s">
        <v>60</v>
      </c>
      <c r="F13" s="15" t="s">
        <v>61</v>
      </c>
      <c r="G13" s="95">
        <v>4</v>
      </c>
      <c r="H13" s="14" t="s">
        <v>68</v>
      </c>
      <c r="I13" s="14">
        <v>2019</v>
      </c>
      <c r="J13" s="14"/>
      <c r="K13" s="4" t="s">
        <v>69</v>
      </c>
      <c r="L13" s="35">
        <v>0.67200000000000004</v>
      </c>
      <c r="M13" s="5">
        <f t="shared" si="0"/>
        <v>1250</v>
      </c>
      <c r="N13" s="152"/>
      <c r="O13" s="14"/>
    </row>
    <row r="14" spans="1:15" ht="38.25" x14ac:dyDescent="0.25">
      <c r="A14" s="128"/>
      <c r="B14" s="128"/>
      <c r="C14" s="128"/>
      <c r="D14" s="128"/>
      <c r="E14" s="30" t="s">
        <v>56</v>
      </c>
      <c r="F14" s="15" t="s">
        <v>61</v>
      </c>
      <c r="G14" s="95">
        <v>6</v>
      </c>
      <c r="H14" s="14" t="s">
        <v>68</v>
      </c>
      <c r="I14" s="14">
        <v>2019</v>
      </c>
      <c r="J14" s="14"/>
      <c r="K14" s="4" t="s">
        <v>70</v>
      </c>
      <c r="L14" s="35">
        <v>0.67200000000000004</v>
      </c>
      <c r="M14" s="5">
        <f t="shared" si="0"/>
        <v>833.33333333333337</v>
      </c>
      <c r="N14" s="152"/>
      <c r="O14" s="14"/>
    </row>
    <row r="15" spans="1:15" ht="38.25" x14ac:dyDescent="0.25">
      <c r="A15" s="128"/>
      <c r="B15" s="128"/>
      <c r="C15" s="128"/>
      <c r="D15" s="128"/>
      <c r="E15" s="30" t="s">
        <v>55</v>
      </c>
      <c r="F15" s="15" t="s">
        <v>71</v>
      </c>
      <c r="G15" s="95">
        <v>7</v>
      </c>
      <c r="H15" s="14" t="s">
        <v>72</v>
      </c>
      <c r="I15" s="14">
        <v>2019</v>
      </c>
      <c r="J15" s="14"/>
      <c r="K15" s="4">
        <v>658</v>
      </c>
      <c r="L15" s="35">
        <v>3.331</v>
      </c>
      <c r="M15" s="5">
        <f t="shared" si="0"/>
        <v>714.28571428571433</v>
      </c>
      <c r="N15" s="152"/>
      <c r="O15" s="14"/>
    </row>
    <row r="16" spans="1:15" ht="38.25" x14ac:dyDescent="0.25">
      <c r="A16" s="128"/>
      <c r="B16" s="128"/>
      <c r="C16" s="128"/>
      <c r="D16" s="128"/>
      <c r="E16" s="30" t="s">
        <v>54</v>
      </c>
      <c r="F16" s="15" t="s">
        <v>71</v>
      </c>
      <c r="G16" s="95">
        <v>8</v>
      </c>
      <c r="H16" s="14" t="s">
        <v>73</v>
      </c>
      <c r="I16" s="14">
        <v>2019</v>
      </c>
      <c r="J16" s="14"/>
      <c r="K16" s="36">
        <v>365</v>
      </c>
      <c r="L16" s="34">
        <v>3.331</v>
      </c>
      <c r="M16" s="5">
        <f t="shared" si="0"/>
        <v>625</v>
      </c>
      <c r="N16" s="152"/>
      <c r="O16" s="14"/>
    </row>
    <row r="17" spans="1:15" ht="26.25" customHeight="1" x14ac:dyDescent="0.25">
      <c r="A17" s="37">
        <v>5</v>
      </c>
      <c r="B17" s="37" t="s">
        <v>120</v>
      </c>
      <c r="C17" s="37" t="s">
        <v>3</v>
      </c>
      <c r="D17" s="37" t="s">
        <v>15</v>
      </c>
      <c r="E17" s="30" t="s">
        <v>121</v>
      </c>
      <c r="F17" s="15" t="s">
        <v>122</v>
      </c>
      <c r="G17" s="95">
        <v>3</v>
      </c>
      <c r="H17" s="14" t="s">
        <v>53</v>
      </c>
      <c r="I17" s="14">
        <v>2019</v>
      </c>
      <c r="J17" s="14">
        <v>10</v>
      </c>
      <c r="K17" s="3" t="s">
        <v>67</v>
      </c>
      <c r="L17" s="35">
        <v>1.4630000000000001</v>
      </c>
      <c r="M17" s="5">
        <f t="shared" si="0"/>
        <v>1666.6666666666667</v>
      </c>
      <c r="N17" s="38" t="s">
        <v>609</v>
      </c>
      <c r="O17" s="14"/>
    </row>
    <row r="18" spans="1:15" ht="25.5" x14ac:dyDescent="0.25">
      <c r="A18" s="128">
        <v>6</v>
      </c>
      <c r="B18" s="128" t="s">
        <v>35</v>
      </c>
      <c r="C18" s="128" t="s">
        <v>30</v>
      </c>
      <c r="D18" s="128" t="s">
        <v>15</v>
      </c>
      <c r="E18" s="30" t="s">
        <v>218</v>
      </c>
      <c r="F18" s="15" t="s">
        <v>215</v>
      </c>
      <c r="G18" s="95">
        <v>1</v>
      </c>
      <c r="H18" s="14" t="s">
        <v>53</v>
      </c>
      <c r="I18" s="14">
        <v>2019</v>
      </c>
      <c r="J18" s="39"/>
      <c r="K18" s="4" t="s">
        <v>216</v>
      </c>
      <c r="L18" s="34">
        <v>0.67200000000000004</v>
      </c>
      <c r="M18" s="5">
        <f t="shared" si="0"/>
        <v>5000</v>
      </c>
      <c r="N18" s="135">
        <f>SUM(M18:M21)</f>
        <v>7875</v>
      </c>
      <c r="O18" s="14"/>
    </row>
    <row r="19" spans="1:15" ht="38.25" x14ac:dyDescent="0.25">
      <c r="A19" s="128"/>
      <c r="B19" s="128"/>
      <c r="C19" s="128"/>
      <c r="D19" s="128"/>
      <c r="E19" s="30" t="s">
        <v>219</v>
      </c>
      <c r="F19" s="15" t="s">
        <v>217</v>
      </c>
      <c r="G19" s="95">
        <v>5</v>
      </c>
      <c r="H19" s="14" t="s">
        <v>111</v>
      </c>
      <c r="I19" s="14">
        <v>2019</v>
      </c>
      <c r="J19" s="14">
        <v>28</v>
      </c>
      <c r="K19" s="4" t="s">
        <v>64</v>
      </c>
      <c r="L19" s="34">
        <v>1.1859999999999999</v>
      </c>
      <c r="M19" s="5">
        <f t="shared" si="0"/>
        <v>1000</v>
      </c>
      <c r="N19" s="136"/>
      <c r="O19" s="14"/>
    </row>
    <row r="20" spans="1:15" ht="51" x14ac:dyDescent="0.25">
      <c r="A20" s="128"/>
      <c r="B20" s="128"/>
      <c r="C20" s="128"/>
      <c r="D20" s="128"/>
      <c r="E20" s="30" t="s">
        <v>220</v>
      </c>
      <c r="F20" s="15" t="s">
        <v>221</v>
      </c>
      <c r="G20" s="95">
        <v>8</v>
      </c>
      <c r="H20" s="14" t="s">
        <v>73</v>
      </c>
      <c r="I20" s="14">
        <v>2019</v>
      </c>
      <c r="J20" s="14"/>
      <c r="K20" s="4"/>
      <c r="L20" s="34">
        <v>1.141</v>
      </c>
      <c r="M20" s="5">
        <f t="shared" si="0"/>
        <v>625</v>
      </c>
      <c r="N20" s="136"/>
      <c r="O20" s="14"/>
    </row>
    <row r="21" spans="1:15" ht="24.75" customHeight="1" x14ac:dyDescent="0.25">
      <c r="A21" s="128"/>
      <c r="B21" s="128"/>
      <c r="C21" s="128"/>
      <c r="D21" s="128"/>
      <c r="E21" s="30" t="s">
        <v>222</v>
      </c>
      <c r="F21" s="15" t="s">
        <v>215</v>
      </c>
      <c r="G21" s="95">
        <v>4</v>
      </c>
      <c r="H21" s="14" t="s">
        <v>72</v>
      </c>
      <c r="I21" s="14">
        <v>2019</v>
      </c>
      <c r="J21" s="14"/>
      <c r="K21" s="4" t="s">
        <v>69</v>
      </c>
      <c r="L21" s="34">
        <v>0.67200000000000004</v>
      </c>
      <c r="M21" s="5">
        <f t="shared" si="0"/>
        <v>1250</v>
      </c>
      <c r="N21" s="136"/>
      <c r="O21" s="14"/>
    </row>
    <row r="22" spans="1:15" ht="37.5" customHeight="1" x14ac:dyDescent="0.25">
      <c r="A22" s="128">
        <v>7</v>
      </c>
      <c r="B22" s="128" t="s">
        <v>233</v>
      </c>
      <c r="C22" s="128" t="s">
        <v>12</v>
      </c>
      <c r="D22" s="128" t="s">
        <v>15</v>
      </c>
      <c r="E22" s="30" t="s">
        <v>234</v>
      </c>
      <c r="F22" s="15" t="s">
        <v>235</v>
      </c>
      <c r="G22" s="95">
        <v>3</v>
      </c>
      <c r="H22" s="14" t="s">
        <v>66</v>
      </c>
      <c r="I22" s="14">
        <v>2019</v>
      </c>
      <c r="J22" s="14"/>
      <c r="K22" s="4" t="s">
        <v>236</v>
      </c>
      <c r="L22" s="34">
        <v>0.68500000000000005</v>
      </c>
      <c r="M22" s="5">
        <f t="shared" si="0"/>
        <v>1666.6666666666667</v>
      </c>
      <c r="N22" s="135">
        <f>SUM(M22:M24)</f>
        <v>4583.3333333333339</v>
      </c>
      <c r="O22" s="14"/>
    </row>
    <row r="23" spans="1:15" ht="35.25" customHeight="1" x14ac:dyDescent="0.25">
      <c r="A23" s="128"/>
      <c r="B23" s="128"/>
      <c r="C23" s="128"/>
      <c r="D23" s="128"/>
      <c r="E23" s="30" t="s">
        <v>237</v>
      </c>
      <c r="F23" s="15" t="s">
        <v>238</v>
      </c>
      <c r="G23" s="95">
        <v>4</v>
      </c>
      <c r="H23" s="14" t="s">
        <v>66</v>
      </c>
      <c r="I23" s="14">
        <v>2019</v>
      </c>
      <c r="J23" s="14">
        <v>48</v>
      </c>
      <c r="K23" s="4"/>
      <c r="L23" s="34">
        <v>1.6759999999999999</v>
      </c>
      <c r="M23" s="5">
        <f t="shared" si="0"/>
        <v>1250</v>
      </c>
      <c r="N23" s="135"/>
      <c r="O23" s="14"/>
    </row>
    <row r="24" spans="1:15" ht="51.75" customHeight="1" x14ac:dyDescent="0.25">
      <c r="A24" s="128"/>
      <c r="B24" s="128"/>
      <c r="C24" s="128"/>
      <c r="D24" s="128"/>
      <c r="E24" s="30" t="s">
        <v>239</v>
      </c>
      <c r="F24" s="15" t="s">
        <v>240</v>
      </c>
      <c r="G24" s="95">
        <v>3</v>
      </c>
      <c r="H24" s="14" t="s">
        <v>66</v>
      </c>
      <c r="I24" s="14">
        <v>2019</v>
      </c>
      <c r="J24" s="14">
        <v>45</v>
      </c>
      <c r="K24" s="4" t="s">
        <v>241</v>
      </c>
      <c r="L24" s="34">
        <v>2.367</v>
      </c>
      <c r="M24" s="5">
        <f t="shared" si="0"/>
        <v>1666.6666666666667</v>
      </c>
      <c r="N24" s="136"/>
      <c r="O24" s="14"/>
    </row>
    <row r="25" spans="1:15" ht="19.5" customHeight="1" x14ac:dyDescent="0.25">
      <c r="A25" s="128"/>
      <c r="B25" s="128"/>
      <c r="C25" s="128"/>
      <c r="D25" s="128"/>
      <c r="E25" s="30"/>
      <c r="F25" s="15"/>
      <c r="G25" s="95"/>
      <c r="H25" s="14"/>
      <c r="I25" s="14"/>
      <c r="J25" s="14"/>
      <c r="K25" s="4"/>
      <c r="L25" s="34"/>
      <c r="M25" s="5"/>
      <c r="N25" s="136"/>
      <c r="O25" s="14"/>
    </row>
    <row r="26" spans="1:15" ht="25.5" x14ac:dyDescent="0.25">
      <c r="A26" s="128">
        <v>8</v>
      </c>
      <c r="B26" s="128" t="s">
        <v>26</v>
      </c>
      <c r="C26" s="128" t="s">
        <v>536</v>
      </c>
      <c r="D26" s="128" t="s">
        <v>11</v>
      </c>
      <c r="E26" s="30" t="s">
        <v>537</v>
      </c>
      <c r="F26" s="15" t="s">
        <v>469</v>
      </c>
      <c r="G26" s="95">
        <v>2</v>
      </c>
      <c r="H26" s="14" t="s">
        <v>53</v>
      </c>
      <c r="I26" s="14"/>
      <c r="J26" s="14"/>
      <c r="K26" s="4"/>
      <c r="L26" s="14">
        <v>3.0489999999999999</v>
      </c>
      <c r="M26" s="5">
        <f t="shared" si="0"/>
        <v>2500</v>
      </c>
      <c r="N26" s="135">
        <f>SUM(M26:M31)</f>
        <v>6505.9523809523816</v>
      </c>
      <c r="O26" s="14"/>
    </row>
    <row r="27" spans="1:15" ht="38.25" x14ac:dyDescent="0.25">
      <c r="A27" s="128"/>
      <c r="B27" s="128"/>
      <c r="C27" s="128"/>
      <c r="D27" s="128"/>
      <c r="E27" s="30" t="s">
        <v>538</v>
      </c>
      <c r="F27" s="15" t="s">
        <v>539</v>
      </c>
      <c r="G27" s="95">
        <v>6</v>
      </c>
      <c r="H27" s="14" t="s">
        <v>66</v>
      </c>
      <c r="I27" s="14"/>
      <c r="J27" s="14"/>
      <c r="K27" s="4"/>
      <c r="L27" s="14">
        <v>2.12</v>
      </c>
      <c r="M27" s="5">
        <f t="shared" si="0"/>
        <v>833.33333333333337</v>
      </c>
      <c r="N27" s="136"/>
      <c r="O27" s="7"/>
    </row>
    <row r="28" spans="1:15" ht="40.5" customHeight="1" x14ac:dyDescent="0.25">
      <c r="A28" s="128"/>
      <c r="B28" s="128"/>
      <c r="C28" s="128"/>
      <c r="D28" s="128"/>
      <c r="E28" s="7" t="s">
        <v>540</v>
      </c>
      <c r="F28" s="15" t="s">
        <v>194</v>
      </c>
      <c r="G28" s="95">
        <v>5</v>
      </c>
      <c r="H28" s="14" t="s">
        <v>66</v>
      </c>
      <c r="I28" s="14"/>
      <c r="J28" s="14"/>
      <c r="K28" s="4"/>
      <c r="L28" s="14">
        <v>0.69499999999999995</v>
      </c>
      <c r="M28" s="5">
        <f t="shared" si="0"/>
        <v>1000</v>
      </c>
      <c r="N28" s="136"/>
      <c r="O28" s="14"/>
    </row>
    <row r="29" spans="1:15" ht="38.25" x14ac:dyDescent="0.25">
      <c r="A29" s="128"/>
      <c r="B29" s="128"/>
      <c r="C29" s="128"/>
      <c r="D29" s="128"/>
      <c r="E29" s="30" t="s">
        <v>541</v>
      </c>
      <c r="F29" s="15" t="s">
        <v>158</v>
      </c>
      <c r="G29" s="95">
        <v>7</v>
      </c>
      <c r="H29" s="14" t="s">
        <v>72</v>
      </c>
      <c r="I29" s="14">
        <v>2019</v>
      </c>
      <c r="J29" s="14">
        <v>7</v>
      </c>
      <c r="K29" s="4"/>
      <c r="L29" s="34">
        <v>1.4490000000000001</v>
      </c>
      <c r="M29" s="5">
        <f t="shared" si="0"/>
        <v>714.28571428571433</v>
      </c>
      <c r="N29" s="136"/>
      <c r="O29" s="14"/>
    </row>
    <row r="30" spans="1:15" ht="38.25" x14ac:dyDescent="0.25">
      <c r="A30" s="128"/>
      <c r="B30" s="128"/>
      <c r="C30" s="128"/>
      <c r="D30" s="128"/>
      <c r="E30" s="30" t="s">
        <v>542</v>
      </c>
      <c r="F30" s="15" t="s">
        <v>158</v>
      </c>
      <c r="G30" s="95">
        <v>8</v>
      </c>
      <c r="H30" s="14" t="s">
        <v>72</v>
      </c>
      <c r="I30" s="14"/>
      <c r="J30" s="14"/>
      <c r="K30" s="4"/>
      <c r="L30" s="14">
        <v>1.4490000000000001</v>
      </c>
      <c r="M30" s="5">
        <f t="shared" si="0"/>
        <v>625</v>
      </c>
      <c r="N30" s="136"/>
      <c r="O30" s="7"/>
    </row>
    <row r="31" spans="1:15" ht="39" customHeight="1" x14ac:dyDescent="0.25">
      <c r="A31" s="128"/>
      <c r="B31" s="128"/>
      <c r="C31" s="128"/>
      <c r="D31" s="128"/>
      <c r="E31" s="30" t="s">
        <v>543</v>
      </c>
      <c r="F31" s="15" t="s">
        <v>158</v>
      </c>
      <c r="G31" s="95">
        <v>6</v>
      </c>
      <c r="H31" s="14" t="s">
        <v>72</v>
      </c>
      <c r="I31" s="14">
        <v>2019</v>
      </c>
      <c r="J31" s="14">
        <v>6</v>
      </c>
      <c r="K31" s="40">
        <v>44044</v>
      </c>
      <c r="L31" s="35">
        <v>1.4490000000000001</v>
      </c>
      <c r="M31" s="5">
        <f t="shared" si="0"/>
        <v>833.33333333333337</v>
      </c>
      <c r="N31" s="136"/>
      <c r="O31" s="7"/>
    </row>
    <row r="32" spans="1:15" ht="48" x14ac:dyDescent="0.2">
      <c r="A32" s="128">
        <v>9</v>
      </c>
      <c r="B32" s="128" t="s">
        <v>433</v>
      </c>
      <c r="C32" s="128" t="s">
        <v>30</v>
      </c>
      <c r="D32" s="128" t="s">
        <v>434</v>
      </c>
      <c r="E32" s="30" t="s">
        <v>435</v>
      </c>
      <c r="F32" s="74" t="s">
        <v>566</v>
      </c>
      <c r="G32" s="74">
        <v>1</v>
      </c>
      <c r="H32" s="14" t="s">
        <v>53</v>
      </c>
      <c r="I32" s="14">
        <v>2019</v>
      </c>
      <c r="J32" s="14">
        <v>1</v>
      </c>
      <c r="K32" s="3" t="s">
        <v>443</v>
      </c>
      <c r="L32" s="34">
        <v>1.5629999999999999</v>
      </c>
      <c r="M32" s="5">
        <f t="shared" si="0"/>
        <v>5000</v>
      </c>
      <c r="N32" s="135">
        <f>SUM(M32:M38)</f>
        <v>17130.952380952382</v>
      </c>
      <c r="O32" s="14"/>
    </row>
    <row r="33" spans="1:15" ht="38.25" x14ac:dyDescent="0.25">
      <c r="A33" s="128"/>
      <c r="B33" s="128"/>
      <c r="C33" s="128"/>
      <c r="D33" s="128"/>
      <c r="E33" s="30" t="s">
        <v>436</v>
      </c>
      <c r="F33" s="15" t="s">
        <v>252</v>
      </c>
      <c r="G33" s="95">
        <v>5</v>
      </c>
      <c r="H33" s="14" t="s">
        <v>111</v>
      </c>
      <c r="I33" s="14">
        <v>2019</v>
      </c>
      <c r="J33" s="14">
        <v>154</v>
      </c>
      <c r="K33" s="3" t="s">
        <v>263</v>
      </c>
      <c r="L33" s="41" t="s">
        <v>343</v>
      </c>
      <c r="M33" s="5">
        <f t="shared" si="0"/>
        <v>1000</v>
      </c>
      <c r="N33" s="136"/>
      <c r="O33" s="14"/>
    </row>
    <row r="34" spans="1:15" ht="51" x14ac:dyDescent="0.25">
      <c r="A34" s="128"/>
      <c r="B34" s="128"/>
      <c r="C34" s="128"/>
      <c r="D34" s="128"/>
      <c r="E34" s="30" t="s">
        <v>437</v>
      </c>
      <c r="F34" s="15" t="s">
        <v>171</v>
      </c>
      <c r="G34" s="95">
        <v>2</v>
      </c>
      <c r="H34" s="14" t="s">
        <v>66</v>
      </c>
      <c r="I34" s="14">
        <v>2019</v>
      </c>
      <c r="J34" s="14">
        <v>17</v>
      </c>
      <c r="K34" s="3" t="s">
        <v>438</v>
      </c>
      <c r="L34" s="35">
        <v>0.68899999999999995</v>
      </c>
      <c r="M34" s="5">
        <f t="shared" si="0"/>
        <v>2500</v>
      </c>
      <c r="N34" s="136"/>
      <c r="O34" s="14"/>
    </row>
    <row r="35" spans="1:15" ht="25.5" x14ac:dyDescent="0.25">
      <c r="A35" s="128"/>
      <c r="B35" s="128"/>
      <c r="C35" s="128"/>
      <c r="D35" s="128"/>
      <c r="E35" s="30" t="s">
        <v>439</v>
      </c>
      <c r="F35" s="15" t="s">
        <v>339</v>
      </c>
      <c r="G35" s="95">
        <v>7</v>
      </c>
      <c r="H35" s="14" t="s">
        <v>72</v>
      </c>
      <c r="I35" s="14">
        <v>2019</v>
      </c>
      <c r="J35" s="14"/>
      <c r="K35" s="3" t="s">
        <v>265</v>
      </c>
      <c r="L35" s="35">
        <v>2.7759999999999998</v>
      </c>
      <c r="M35" s="5">
        <f t="shared" si="0"/>
        <v>714.28571428571433</v>
      </c>
      <c r="N35" s="136"/>
      <c r="O35" s="14"/>
    </row>
    <row r="36" spans="1:15" ht="45" x14ac:dyDescent="0.25">
      <c r="A36" s="128"/>
      <c r="B36" s="128"/>
      <c r="C36" s="128"/>
      <c r="D36" s="128"/>
      <c r="E36" s="30" t="s">
        <v>440</v>
      </c>
      <c r="F36" s="72" t="s">
        <v>561</v>
      </c>
      <c r="G36" s="72">
        <v>4</v>
      </c>
      <c r="H36" s="14" t="s">
        <v>111</v>
      </c>
      <c r="I36" s="14">
        <v>2019</v>
      </c>
      <c r="J36" s="14"/>
      <c r="K36" s="13">
        <v>43831</v>
      </c>
      <c r="L36" s="34" t="s">
        <v>572</v>
      </c>
      <c r="M36" s="5">
        <f t="shared" si="0"/>
        <v>1250</v>
      </c>
      <c r="N36" s="136"/>
      <c r="O36" s="14"/>
    </row>
    <row r="37" spans="1:15" ht="25.5" x14ac:dyDescent="0.25">
      <c r="A37" s="128"/>
      <c r="B37" s="128"/>
      <c r="C37" s="128"/>
      <c r="D37" s="128"/>
      <c r="E37" s="30" t="s">
        <v>441</v>
      </c>
      <c r="F37" s="73" t="s">
        <v>562</v>
      </c>
      <c r="G37" s="73">
        <v>3</v>
      </c>
      <c r="H37" s="14" t="s">
        <v>68</v>
      </c>
      <c r="I37" s="14">
        <v>2019</v>
      </c>
      <c r="J37" s="14">
        <v>14</v>
      </c>
      <c r="K37" s="13">
        <v>45658</v>
      </c>
      <c r="L37" s="34" t="s">
        <v>572</v>
      </c>
      <c r="M37" s="5">
        <f t="shared" si="0"/>
        <v>1666.6666666666667</v>
      </c>
      <c r="N37" s="136"/>
      <c r="O37" s="14"/>
    </row>
    <row r="38" spans="1:15" ht="25.5" x14ac:dyDescent="0.25">
      <c r="A38" s="128"/>
      <c r="B38" s="128"/>
      <c r="C38" s="128"/>
      <c r="D38" s="128"/>
      <c r="E38" s="30" t="s">
        <v>442</v>
      </c>
      <c r="F38" s="15"/>
      <c r="G38" s="95">
        <v>1</v>
      </c>
      <c r="H38" s="14" t="s">
        <v>53</v>
      </c>
      <c r="I38" s="14">
        <v>2019</v>
      </c>
      <c r="J38" s="14">
        <v>24</v>
      </c>
      <c r="K38" s="4" t="s">
        <v>444</v>
      </c>
      <c r="L38" s="34" t="s">
        <v>572</v>
      </c>
      <c r="M38" s="5">
        <f t="shared" si="0"/>
        <v>5000</v>
      </c>
      <c r="N38" s="136"/>
      <c r="O38" s="14"/>
    </row>
    <row r="39" spans="1:15" ht="23.25" customHeight="1" x14ac:dyDescent="0.25">
      <c r="A39" s="126">
        <v>10</v>
      </c>
      <c r="B39" s="126" t="s">
        <v>34</v>
      </c>
      <c r="C39" s="126" t="s">
        <v>30</v>
      </c>
      <c r="D39" s="126" t="s">
        <v>11</v>
      </c>
      <c r="E39" s="30" t="s">
        <v>196</v>
      </c>
      <c r="F39" s="15" t="s">
        <v>110</v>
      </c>
      <c r="G39" s="95">
        <v>2</v>
      </c>
      <c r="H39" s="14" t="s">
        <v>66</v>
      </c>
      <c r="I39" s="14">
        <v>2019</v>
      </c>
      <c r="J39" s="14">
        <v>91</v>
      </c>
      <c r="K39" s="4" t="s">
        <v>197</v>
      </c>
      <c r="L39" s="34">
        <v>1.24</v>
      </c>
      <c r="M39" s="5">
        <f t="shared" si="0"/>
        <v>2500</v>
      </c>
      <c r="N39" s="133">
        <f>SUM(M39:M42)</f>
        <v>13750</v>
      </c>
      <c r="O39" s="14"/>
    </row>
    <row r="40" spans="1:15" ht="38.25" x14ac:dyDescent="0.25">
      <c r="A40" s="132"/>
      <c r="B40" s="132"/>
      <c r="C40" s="132"/>
      <c r="D40" s="132"/>
      <c r="E40" s="30" t="s">
        <v>198</v>
      </c>
      <c r="F40" s="15" t="s">
        <v>158</v>
      </c>
      <c r="G40" s="95">
        <v>1</v>
      </c>
      <c r="H40" s="14" t="s">
        <v>53</v>
      </c>
      <c r="I40" s="14">
        <v>2019</v>
      </c>
      <c r="J40" s="14">
        <v>6</v>
      </c>
      <c r="K40" s="40">
        <v>44044</v>
      </c>
      <c r="L40" s="35">
        <v>1.4490000000000001</v>
      </c>
      <c r="M40" s="5">
        <f t="shared" si="0"/>
        <v>5000</v>
      </c>
      <c r="N40" s="134"/>
      <c r="O40" s="14"/>
    </row>
    <row r="41" spans="1:15" ht="38.25" x14ac:dyDescent="0.25">
      <c r="A41" s="132"/>
      <c r="B41" s="132"/>
      <c r="C41" s="132"/>
      <c r="D41" s="132"/>
      <c r="E41" s="30" t="s">
        <v>199</v>
      </c>
      <c r="F41" s="15" t="s">
        <v>158</v>
      </c>
      <c r="G41" s="95">
        <v>1</v>
      </c>
      <c r="H41" s="14" t="s">
        <v>53</v>
      </c>
      <c r="I41" s="14">
        <v>2019</v>
      </c>
      <c r="J41" s="14">
        <v>7</v>
      </c>
      <c r="K41" s="4"/>
      <c r="L41" s="34">
        <v>1.4490000000000001</v>
      </c>
      <c r="M41" s="5">
        <f t="shared" si="0"/>
        <v>5000</v>
      </c>
      <c r="N41" s="134"/>
      <c r="O41" s="14"/>
    </row>
    <row r="42" spans="1:15" ht="26.25" customHeight="1" x14ac:dyDescent="0.25">
      <c r="A42" s="132"/>
      <c r="B42" s="132"/>
      <c r="C42" s="132"/>
      <c r="D42" s="132"/>
      <c r="E42" s="42" t="s">
        <v>200</v>
      </c>
      <c r="F42" s="6" t="s">
        <v>201</v>
      </c>
      <c r="G42" s="6">
        <v>4</v>
      </c>
      <c r="H42" s="12" t="s">
        <v>68</v>
      </c>
      <c r="I42" s="12">
        <v>2019</v>
      </c>
      <c r="J42" s="12">
        <v>15</v>
      </c>
      <c r="K42" s="43" t="s">
        <v>202</v>
      </c>
      <c r="L42" s="44">
        <v>0.52</v>
      </c>
      <c r="M42" s="102">
        <f t="shared" si="0"/>
        <v>1250</v>
      </c>
      <c r="N42" s="134"/>
      <c r="O42" s="12"/>
    </row>
    <row r="43" spans="1:15" s="19" customFormat="1" ht="38.25" x14ac:dyDescent="0.25">
      <c r="A43" s="128">
        <v>11</v>
      </c>
      <c r="B43" s="128" t="s">
        <v>156</v>
      </c>
      <c r="C43" s="128" t="s">
        <v>12</v>
      </c>
      <c r="D43" s="128" t="s">
        <v>11</v>
      </c>
      <c r="E43" s="30" t="s">
        <v>157</v>
      </c>
      <c r="F43" s="98" t="s">
        <v>158</v>
      </c>
      <c r="G43" s="98">
        <v>5</v>
      </c>
      <c r="H43" s="97" t="s">
        <v>66</v>
      </c>
      <c r="I43" s="97">
        <v>2019</v>
      </c>
      <c r="J43" s="97">
        <v>6</v>
      </c>
      <c r="K43" s="45">
        <v>42005</v>
      </c>
      <c r="L43" s="34">
        <v>1.4490000000000001</v>
      </c>
      <c r="M43" s="96">
        <f t="shared" si="0"/>
        <v>1000</v>
      </c>
      <c r="N43" s="135">
        <f>SUM(M43:M44)</f>
        <v>3500</v>
      </c>
      <c r="O43" s="97"/>
    </row>
    <row r="44" spans="1:15" ht="45" customHeight="1" x14ac:dyDescent="0.25">
      <c r="A44" s="128"/>
      <c r="B44" s="128"/>
      <c r="C44" s="128"/>
      <c r="D44" s="128"/>
      <c r="E44" s="30" t="s">
        <v>159</v>
      </c>
      <c r="F44" s="98" t="s">
        <v>158</v>
      </c>
      <c r="G44" s="98">
        <v>2</v>
      </c>
      <c r="H44" s="97" t="s">
        <v>66</v>
      </c>
      <c r="I44" s="97">
        <v>2019</v>
      </c>
      <c r="J44" s="97">
        <v>7</v>
      </c>
      <c r="K44" s="33"/>
      <c r="L44" s="97">
        <v>1.4490000000000001</v>
      </c>
      <c r="M44" s="96">
        <f t="shared" si="0"/>
        <v>2500</v>
      </c>
      <c r="N44" s="136"/>
      <c r="O44" s="97"/>
    </row>
    <row r="45" spans="1:15" ht="58.5" customHeight="1" x14ac:dyDescent="0.25">
      <c r="A45" s="37">
        <v>12</v>
      </c>
      <c r="B45" s="37" t="s">
        <v>29</v>
      </c>
      <c r="C45" s="37" t="s">
        <v>3</v>
      </c>
      <c r="D45" s="37" t="s">
        <v>11</v>
      </c>
      <c r="E45" s="30" t="s">
        <v>193</v>
      </c>
      <c r="F45" s="15" t="s">
        <v>194</v>
      </c>
      <c r="G45" s="95">
        <v>1</v>
      </c>
      <c r="H45" s="14" t="s">
        <v>53</v>
      </c>
      <c r="I45" s="14">
        <v>2019</v>
      </c>
      <c r="J45" s="14">
        <v>38</v>
      </c>
      <c r="K45" s="4" t="s">
        <v>195</v>
      </c>
      <c r="L45" s="34">
        <v>0.69499999999999995</v>
      </c>
      <c r="M45" s="5">
        <f t="shared" si="0"/>
        <v>5000</v>
      </c>
      <c r="N45" s="31">
        <v>5000</v>
      </c>
      <c r="O45" s="14"/>
    </row>
    <row r="46" spans="1:15" ht="38.25" x14ac:dyDescent="0.25">
      <c r="A46" s="126">
        <v>13</v>
      </c>
      <c r="B46" s="126" t="s">
        <v>36</v>
      </c>
      <c r="C46" s="126" t="s">
        <v>2</v>
      </c>
      <c r="D46" s="126" t="s">
        <v>11</v>
      </c>
      <c r="E46" s="48" t="s">
        <v>467</v>
      </c>
      <c r="F46" s="15" t="s">
        <v>563</v>
      </c>
      <c r="G46" s="95">
        <v>7</v>
      </c>
      <c r="H46" s="14" t="s">
        <v>66</v>
      </c>
      <c r="I46" s="14">
        <v>2019</v>
      </c>
      <c r="J46" s="14">
        <v>352</v>
      </c>
      <c r="K46" s="4" t="s">
        <v>478</v>
      </c>
      <c r="L46" s="34">
        <v>2.5299999999999998</v>
      </c>
      <c r="M46" s="5">
        <f t="shared" si="0"/>
        <v>714.28571428571433</v>
      </c>
      <c r="N46" s="133">
        <f>SUM(M46:M51)</f>
        <v>4654.7619047619046</v>
      </c>
      <c r="O46" s="14"/>
    </row>
    <row r="47" spans="1:15" ht="25.5" x14ac:dyDescent="0.25">
      <c r="A47" s="132"/>
      <c r="B47" s="132"/>
      <c r="C47" s="132"/>
      <c r="D47" s="132"/>
      <c r="E47" s="48" t="s">
        <v>468</v>
      </c>
      <c r="F47" s="15" t="s">
        <v>564</v>
      </c>
      <c r="G47" s="95">
        <v>4</v>
      </c>
      <c r="H47" s="14" t="s">
        <v>66</v>
      </c>
      <c r="I47" s="14">
        <v>2019</v>
      </c>
      <c r="J47" s="14">
        <v>243</v>
      </c>
      <c r="K47" s="4" t="s">
        <v>479</v>
      </c>
      <c r="L47" s="34">
        <v>3.069</v>
      </c>
      <c r="M47" s="5">
        <f t="shared" si="0"/>
        <v>1250</v>
      </c>
      <c r="N47" s="137"/>
      <c r="O47" s="14"/>
    </row>
    <row r="48" spans="1:15" ht="25.5" x14ac:dyDescent="0.25">
      <c r="A48" s="132"/>
      <c r="B48" s="132"/>
      <c r="C48" s="132"/>
      <c r="D48" s="132"/>
      <c r="E48" s="48" t="s">
        <v>470</v>
      </c>
      <c r="F48" s="15" t="s">
        <v>471</v>
      </c>
      <c r="G48" s="95">
        <v>14</v>
      </c>
      <c r="H48" s="14" t="s">
        <v>66</v>
      </c>
      <c r="I48" s="14">
        <v>2019</v>
      </c>
      <c r="J48" s="14"/>
      <c r="K48" s="4">
        <v>190061</v>
      </c>
      <c r="L48" s="34">
        <v>2.2879999999999998</v>
      </c>
      <c r="M48" s="5">
        <f t="shared" si="0"/>
        <v>357.14285714285717</v>
      </c>
      <c r="N48" s="137"/>
      <c r="O48" s="14"/>
    </row>
    <row r="49" spans="1:15" ht="38.25" x14ac:dyDescent="0.25">
      <c r="A49" s="132"/>
      <c r="B49" s="132"/>
      <c r="C49" s="132"/>
      <c r="D49" s="132"/>
      <c r="E49" s="48" t="s">
        <v>473</v>
      </c>
      <c r="F49" s="15" t="s">
        <v>472</v>
      </c>
      <c r="G49" s="95">
        <v>6</v>
      </c>
      <c r="H49" s="14" t="s">
        <v>66</v>
      </c>
      <c r="I49" s="14">
        <v>2019</v>
      </c>
      <c r="J49" s="14"/>
      <c r="K49" s="4">
        <v>127085</v>
      </c>
      <c r="L49" s="34">
        <v>2.12</v>
      </c>
      <c r="M49" s="5">
        <f t="shared" si="0"/>
        <v>833.33333333333337</v>
      </c>
      <c r="N49" s="137"/>
      <c r="O49" s="14"/>
    </row>
    <row r="50" spans="1:15" ht="38.25" x14ac:dyDescent="0.25">
      <c r="A50" s="132"/>
      <c r="B50" s="132"/>
      <c r="C50" s="132"/>
      <c r="D50" s="132"/>
      <c r="E50" s="48" t="s">
        <v>474</v>
      </c>
      <c r="F50" s="15" t="s">
        <v>469</v>
      </c>
      <c r="G50" s="95">
        <v>5</v>
      </c>
      <c r="H50" s="14" t="s">
        <v>72</v>
      </c>
      <c r="I50" s="14">
        <v>2019</v>
      </c>
      <c r="J50" s="14">
        <v>43</v>
      </c>
      <c r="K50" s="4" t="s">
        <v>480</v>
      </c>
      <c r="L50" s="34">
        <v>3.069</v>
      </c>
      <c r="M50" s="5">
        <f t="shared" si="0"/>
        <v>1000</v>
      </c>
      <c r="N50" s="137"/>
      <c r="O50" s="14"/>
    </row>
    <row r="51" spans="1:15" ht="63.75" x14ac:dyDescent="0.25">
      <c r="A51" s="132"/>
      <c r="B51" s="132"/>
      <c r="C51" s="132"/>
      <c r="D51" s="132"/>
      <c r="E51" s="42" t="s">
        <v>475</v>
      </c>
      <c r="F51" s="6" t="s">
        <v>476</v>
      </c>
      <c r="G51" s="6">
        <v>10</v>
      </c>
      <c r="H51" s="12" t="s">
        <v>477</v>
      </c>
      <c r="I51" s="14">
        <v>2019</v>
      </c>
      <c r="J51" s="14">
        <v>91</v>
      </c>
      <c r="K51" s="3" t="s">
        <v>481</v>
      </c>
      <c r="L51" s="34">
        <v>3.9260000000000002</v>
      </c>
      <c r="M51" s="5">
        <f t="shared" si="0"/>
        <v>500</v>
      </c>
      <c r="N51" s="137"/>
      <c r="O51" s="14"/>
    </row>
    <row r="52" spans="1:15" ht="51" x14ac:dyDescent="0.25">
      <c r="A52" s="126">
        <v>14</v>
      </c>
      <c r="B52" s="126" t="s">
        <v>488</v>
      </c>
      <c r="C52" s="126" t="s">
        <v>30</v>
      </c>
      <c r="D52" s="126" t="s">
        <v>11</v>
      </c>
      <c r="E52" s="30" t="s">
        <v>489</v>
      </c>
      <c r="F52" s="15" t="s">
        <v>490</v>
      </c>
      <c r="G52" s="95">
        <v>1</v>
      </c>
      <c r="H52" s="14" t="s">
        <v>53</v>
      </c>
      <c r="I52" s="14">
        <v>2019</v>
      </c>
      <c r="J52" s="14">
        <v>69</v>
      </c>
      <c r="K52" s="3"/>
      <c r="L52" s="34">
        <v>0.64200000000000002</v>
      </c>
      <c r="M52" s="5">
        <f t="shared" si="0"/>
        <v>5000</v>
      </c>
      <c r="N52" s="137">
        <f>SUM(M52:M54)</f>
        <v>10312.5</v>
      </c>
      <c r="O52" s="14"/>
    </row>
    <row r="53" spans="1:15" ht="51" x14ac:dyDescent="0.25">
      <c r="A53" s="132"/>
      <c r="B53" s="132"/>
      <c r="C53" s="132"/>
      <c r="D53" s="132"/>
      <c r="E53" s="30" t="s">
        <v>491</v>
      </c>
      <c r="F53" s="15" t="s">
        <v>565</v>
      </c>
      <c r="G53" s="95">
        <v>16</v>
      </c>
      <c r="H53" s="14" t="s">
        <v>112</v>
      </c>
      <c r="I53" s="14">
        <v>2019</v>
      </c>
      <c r="J53" s="14"/>
      <c r="K53" s="3"/>
      <c r="L53" s="34">
        <v>2.82</v>
      </c>
      <c r="M53" s="5">
        <f t="shared" si="0"/>
        <v>312.5</v>
      </c>
      <c r="N53" s="137"/>
      <c r="O53" s="14"/>
    </row>
    <row r="54" spans="1:15" ht="28.5" customHeight="1" x14ac:dyDescent="0.25">
      <c r="A54" s="127"/>
      <c r="B54" s="127"/>
      <c r="C54" s="127"/>
      <c r="D54" s="127"/>
      <c r="E54" s="30" t="s">
        <v>492</v>
      </c>
      <c r="F54" s="15" t="s">
        <v>490</v>
      </c>
      <c r="G54" s="95">
        <v>1</v>
      </c>
      <c r="H54" s="14" t="s">
        <v>53</v>
      </c>
      <c r="I54" s="14">
        <v>2019</v>
      </c>
      <c r="J54" s="14">
        <v>70</v>
      </c>
      <c r="K54" s="3"/>
      <c r="L54" s="34">
        <v>0.64200000000000002</v>
      </c>
      <c r="M54" s="5">
        <f t="shared" si="0"/>
        <v>5000</v>
      </c>
      <c r="N54" s="138"/>
      <c r="O54" s="14"/>
    </row>
    <row r="55" spans="1:15" s="100" customFormat="1" ht="31.5" customHeight="1" x14ac:dyDescent="0.25">
      <c r="A55" s="128">
        <v>15</v>
      </c>
      <c r="B55" s="128" t="s">
        <v>377</v>
      </c>
      <c r="C55" s="128" t="s">
        <v>2</v>
      </c>
      <c r="D55" s="128" t="s">
        <v>11</v>
      </c>
      <c r="E55" s="7" t="s">
        <v>610</v>
      </c>
      <c r="F55" s="98" t="s">
        <v>378</v>
      </c>
      <c r="G55" s="98">
        <v>1</v>
      </c>
      <c r="H55" s="97" t="s">
        <v>53</v>
      </c>
      <c r="I55" s="97">
        <v>2019</v>
      </c>
      <c r="J55" s="97">
        <v>6</v>
      </c>
      <c r="K55" s="4">
        <v>9</v>
      </c>
      <c r="L55" s="99">
        <v>1.4490000000000001</v>
      </c>
      <c r="M55" s="5">
        <f t="shared" si="0"/>
        <v>5000</v>
      </c>
      <c r="N55" s="135">
        <f>SUM(M55:M59)</f>
        <v>17250</v>
      </c>
      <c r="O55" s="97"/>
    </row>
    <row r="56" spans="1:15" ht="38.25" x14ac:dyDescent="0.25">
      <c r="A56" s="128"/>
      <c r="B56" s="128"/>
      <c r="C56" s="128"/>
      <c r="D56" s="128"/>
      <c r="E56" s="30" t="s">
        <v>379</v>
      </c>
      <c r="F56" s="15" t="s">
        <v>378</v>
      </c>
      <c r="G56" s="95">
        <v>1</v>
      </c>
      <c r="H56" s="14" t="s">
        <v>53</v>
      </c>
      <c r="I56" s="14">
        <v>2019</v>
      </c>
      <c r="J56" s="14">
        <v>6</v>
      </c>
      <c r="K56" s="4">
        <v>10</v>
      </c>
      <c r="L56" s="35">
        <v>1.4490000000000001</v>
      </c>
      <c r="M56" s="5">
        <f t="shared" si="0"/>
        <v>5000</v>
      </c>
      <c r="N56" s="136"/>
      <c r="O56" s="14"/>
    </row>
    <row r="57" spans="1:15" ht="63.75" x14ac:dyDescent="0.25">
      <c r="A57" s="128"/>
      <c r="B57" s="128"/>
      <c r="C57" s="128"/>
      <c r="D57" s="128"/>
      <c r="E57" s="30" t="s">
        <v>380</v>
      </c>
      <c r="F57" s="15" t="s">
        <v>381</v>
      </c>
      <c r="G57" s="95">
        <v>1</v>
      </c>
      <c r="H57" s="14" t="s">
        <v>53</v>
      </c>
      <c r="I57" s="14">
        <v>2019</v>
      </c>
      <c r="J57" s="14"/>
      <c r="K57" s="3" t="s">
        <v>384</v>
      </c>
      <c r="L57" s="34">
        <v>1.637</v>
      </c>
      <c r="M57" s="5">
        <f t="shared" si="0"/>
        <v>5000</v>
      </c>
      <c r="N57" s="136"/>
      <c r="O57" s="14"/>
    </row>
    <row r="58" spans="1:15" ht="38.25" x14ac:dyDescent="0.25">
      <c r="A58" s="128"/>
      <c r="B58" s="128"/>
      <c r="C58" s="128"/>
      <c r="D58" s="128"/>
      <c r="E58" s="30" t="s">
        <v>382</v>
      </c>
      <c r="F58" s="71" t="s">
        <v>378</v>
      </c>
      <c r="G58" s="95">
        <v>5</v>
      </c>
      <c r="H58" s="14" t="s">
        <v>66</v>
      </c>
      <c r="I58" s="14">
        <v>2019</v>
      </c>
      <c r="J58" s="14">
        <v>6</v>
      </c>
      <c r="K58" s="4">
        <v>8</v>
      </c>
      <c r="L58" s="34">
        <v>1.4490000000000001</v>
      </c>
      <c r="M58" s="5">
        <f t="shared" si="0"/>
        <v>1000</v>
      </c>
      <c r="N58" s="136"/>
      <c r="O58" s="14"/>
    </row>
    <row r="59" spans="1:15" ht="38.25" x14ac:dyDescent="0.25">
      <c r="A59" s="128"/>
      <c r="B59" s="128"/>
      <c r="C59" s="128"/>
      <c r="D59" s="128"/>
      <c r="E59" s="30" t="s">
        <v>383</v>
      </c>
      <c r="F59" s="15" t="s">
        <v>378</v>
      </c>
      <c r="G59" s="95">
        <v>4</v>
      </c>
      <c r="H59" s="14" t="s">
        <v>68</v>
      </c>
      <c r="I59" s="14">
        <v>2019</v>
      </c>
      <c r="J59" s="14">
        <v>6</v>
      </c>
      <c r="K59" s="4">
        <v>12</v>
      </c>
      <c r="L59" s="34">
        <v>1.4490000000000001</v>
      </c>
      <c r="M59" s="5">
        <f t="shared" si="0"/>
        <v>1250</v>
      </c>
      <c r="N59" s="136"/>
      <c r="O59" s="14"/>
    </row>
    <row r="60" spans="1:15" ht="19.5" customHeight="1" x14ac:dyDescent="0.25">
      <c r="A60" s="128">
        <v>16</v>
      </c>
      <c r="B60" s="128" t="s">
        <v>445</v>
      </c>
      <c r="C60" s="128" t="s">
        <v>2</v>
      </c>
      <c r="D60" s="128" t="s">
        <v>11</v>
      </c>
      <c r="E60" s="30" t="s">
        <v>446</v>
      </c>
      <c r="F60" s="15" t="s">
        <v>447</v>
      </c>
      <c r="G60" s="95">
        <v>1</v>
      </c>
      <c r="H60" s="14" t="s">
        <v>53</v>
      </c>
      <c r="I60" s="14"/>
      <c r="J60" s="14"/>
      <c r="K60" s="4"/>
      <c r="L60" s="14">
        <v>2.198</v>
      </c>
      <c r="M60" s="5">
        <f t="shared" si="0"/>
        <v>5000</v>
      </c>
      <c r="N60" s="135">
        <f>SUM(M60:M63)</f>
        <v>11416.666666666666</v>
      </c>
      <c r="O60" s="14"/>
    </row>
    <row r="61" spans="1:15" ht="25.5" x14ac:dyDescent="0.25">
      <c r="A61" s="128"/>
      <c r="B61" s="128"/>
      <c r="C61" s="128"/>
      <c r="D61" s="128"/>
      <c r="E61" s="30" t="s">
        <v>448</v>
      </c>
      <c r="F61" s="15" t="s">
        <v>568</v>
      </c>
      <c r="G61" s="95">
        <v>1</v>
      </c>
      <c r="H61" s="14" t="s">
        <v>53</v>
      </c>
      <c r="I61" s="14"/>
      <c r="J61" s="14"/>
      <c r="K61" s="4"/>
      <c r="L61" s="14">
        <v>1.9179999999999999</v>
      </c>
      <c r="M61" s="5">
        <f t="shared" si="0"/>
        <v>5000</v>
      </c>
      <c r="N61" s="135"/>
      <c r="O61" s="14"/>
    </row>
    <row r="62" spans="1:15" ht="51" x14ac:dyDescent="0.25">
      <c r="A62" s="128"/>
      <c r="B62" s="128"/>
      <c r="C62" s="128"/>
      <c r="D62" s="128"/>
      <c r="E62" s="30" t="s">
        <v>449</v>
      </c>
      <c r="F62" s="15" t="s">
        <v>450</v>
      </c>
      <c r="G62" s="95">
        <v>5</v>
      </c>
      <c r="H62" s="14" t="s">
        <v>68</v>
      </c>
      <c r="I62" s="14"/>
      <c r="J62" s="14"/>
      <c r="K62" s="4"/>
      <c r="L62" s="14">
        <v>1.234</v>
      </c>
      <c r="M62" s="5">
        <f t="shared" si="0"/>
        <v>1000</v>
      </c>
      <c r="N62" s="135"/>
      <c r="O62" s="14"/>
    </row>
    <row r="63" spans="1:15" ht="42" customHeight="1" x14ac:dyDescent="0.25">
      <c r="A63" s="128"/>
      <c r="B63" s="128"/>
      <c r="C63" s="128"/>
      <c r="D63" s="128"/>
      <c r="E63" s="30" t="s">
        <v>451</v>
      </c>
      <c r="F63" s="15" t="s">
        <v>105</v>
      </c>
      <c r="G63" s="95">
        <v>12</v>
      </c>
      <c r="H63" s="14" t="s">
        <v>163</v>
      </c>
      <c r="I63" s="14"/>
      <c r="J63" s="14"/>
      <c r="K63" s="4"/>
      <c r="L63" s="14">
        <v>2.194</v>
      </c>
      <c r="M63" s="5">
        <f t="shared" si="0"/>
        <v>416.66666666666669</v>
      </c>
      <c r="N63" s="135"/>
      <c r="O63" s="7"/>
    </row>
    <row r="64" spans="1:15" ht="38.25" x14ac:dyDescent="0.25">
      <c r="A64" s="128">
        <v>17</v>
      </c>
      <c r="B64" s="128" t="s">
        <v>37</v>
      </c>
      <c r="C64" s="128" t="s">
        <v>2</v>
      </c>
      <c r="D64" s="128" t="s">
        <v>28</v>
      </c>
      <c r="E64" s="30" t="s">
        <v>313</v>
      </c>
      <c r="F64" s="15" t="s">
        <v>189</v>
      </c>
      <c r="G64" s="95">
        <v>5</v>
      </c>
      <c r="H64" s="14" t="s">
        <v>66</v>
      </c>
      <c r="I64" s="14">
        <v>2019</v>
      </c>
      <c r="J64" s="14">
        <v>15</v>
      </c>
      <c r="K64" s="4" t="s">
        <v>268</v>
      </c>
      <c r="L64" s="14">
        <v>0.53300000000000003</v>
      </c>
      <c r="M64" s="5">
        <f t="shared" si="0"/>
        <v>1000</v>
      </c>
      <c r="N64" s="135">
        <f>SUM(M64:M66)</f>
        <v>2339.2857142857142</v>
      </c>
      <c r="O64" s="14"/>
    </row>
    <row r="65" spans="1:15" ht="25.5" x14ac:dyDescent="0.25">
      <c r="A65" s="128"/>
      <c r="B65" s="128"/>
      <c r="C65" s="128"/>
      <c r="D65" s="128"/>
      <c r="E65" s="30" t="s">
        <v>314</v>
      </c>
      <c r="F65" s="15" t="s">
        <v>315</v>
      </c>
      <c r="G65" s="95">
        <v>7</v>
      </c>
      <c r="H65" s="14" t="s">
        <v>66</v>
      </c>
      <c r="I65" s="14">
        <v>2019</v>
      </c>
      <c r="J65" s="14">
        <v>15</v>
      </c>
      <c r="K65" s="3" t="s">
        <v>268</v>
      </c>
      <c r="L65" s="14">
        <v>1.0069999999999999</v>
      </c>
      <c r="M65" s="5">
        <f t="shared" si="0"/>
        <v>714.28571428571433</v>
      </c>
      <c r="N65" s="135"/>
      <c r="O65" s="14"/>
    </row>
    <row r="66" spans="1:15" ht="38.25" x14ac:dyDescent="0.25">
      <c r="A66" s="128"/>
      <c r="B66" s="128"/>
      <c r="C66" s="128"/>
      <c r="D66" s="128"/>
      <c r="E66" s="30" t="s">
        <v>316</v>
      </c>
      <c r="F66" s="15" t="s">
        <v>167</v>
      </c>
      <c r="G66" s="95">
        <v>8</v>
      </c>
      <c r="H66" s="14" t="s">
        <v>111</v>
      </c>
      <c r="I66" s="14">
        <v>2019</v>
      </c>
      <c r="J66" s="14">
        <v>64</v>
      </c>
      <c r="K66" s="3" t="s">
        <v>317</v>
      </c>
      <c r="L66" s="14">
        <v>4.0979999999999999</v>
      </c>
      <c r="M66" s="5">
        <f t="shared" si="0"/>
        <v>625</v>
      </c>
      <c r="N66" s="135"/>
      <c r="O66" s="14"/>
    </row>
    <row r="67" spans="1:15" ht="25.5" customHeight="1" x14ac:dyDescent="0.25">
      <c r="A67" s="128">
        <v>18</v>
      </c>
      <c r="B67" s="128" t="s">
        <v>323</v>
      </c>
      <c r="C67" s="128" t="s">
        <v>2</v>
      </c>
      <c r="D67" s="128" t="s">
        <v>28</v>
      </c>
      <c r="E67" s="30" t="s">
        <v>324</v>
      </c>
      <c r="F67" s="15" t="s">
        <v>167</v>
      </c>
      <c r="G67" s="95">
        <v>9</v>
      </c>
      <c r="H67" s="14" t="s">
        <v>72</v>
      </c>
      <c r="I67" s="14">
        <v>2019</v>
      </c>
      <c r="J67" s="14">
        <v>7</v>
      </c>
      <c r="K67" s="4" t="s">
        <v>327</v>
      </c>
      <c r="L67" s="35">
        <v>4.0979999999999999</v>
      </c>
      <c r="M67" s="5">
        <f t="shared" si="0"/>
        <v>555.55555555555554</v>
      </c>
      <c r="N67" s="135">
        <f>SUM(M67:M68)</f>
        <v>1805.5555555555557</v>
      </c>
      <c r="O67" s="14"/>
    </row>
    <row r="68" spans="1:15" ht="23.25" customHeight="1" x14ac:dyDescent="0.25">
      <c r="A68" s="128"/>
      <c r="B68" s="128"/>
      <c r="C68" s="128"/>
      <c r="D68" s="128"/>
      <c r="E68" s="30" t="s">
        <v>325</v>
      </c>
      <c r="F68" s="15" t="s">
        <v>326</v>
      </c>
      <c r="G68" s="95">
        <v>4</v>
      </c>
      <c r="H68" s="14" t="s">
        <v>111</v>
      </c>
      <c r="I68" s="14">
        <v>2019</v>
      </c>
      <c r="J68" s="14">
        <v>9</v>
      </c>
      <c r="K68" s="4" t="s">
        <v>328</v>
      </c>
      <c r="L68" s="34"/>
      <c r="M68" s="5">
        <f t="shared" si="0"/>
        <v>1250</v>
      </c>
      <c r="N68" s="136"/>
      <c r="O68" s="14"/>
    </row>
    <row r="69" spans="1:15" ht="38.25" x14ac:dyDescent="0.25">
      <c r="A69" s="126">
        <v>19</v>
      </c>
      <c r="B69" s="126" t="s">
        <v>38</v>
      </c>
      <c r="C69" s="126" t="s">
        <v>2</v>
      </c>
      <c r="D69" s="126" t="s">
        <v>28</v>
      </c>
      <c r="E69" s="30" t="s">
        <v>250</v>
      </c>
      <c r="F69" s="15" t="s">
        <v>167</v>
      </c>
      <c r="G69" s="95">
        <v>7</v>
      </c>
      <c r="H69" s="14" t="s">
        <v>66</v>
      </c>
      <c r="I69" s="14">
        <v>2019</v>
      </c>
      <c r="J69" s="14">
        <v>7</v>
      </c>
      <c r="K69" s="3" t="s">
        <v>169</v>
      </c>
      <c r="L69" s="41" t="s">
        <v>270</v>
      </c>
      <c r="M69" s="5">
        <f t="shared" ref="M69:M132" si="1">$A$2/G69</f>
        <v>714.28571428571433</v>
      </c>
      <c r="N69" s="133">
        <f>SUM(M69:M77)</f>
        <v>7839.2857142857147</v>
      </c>
      <c r="O69" s="14"/>
    </row>
    <row r="70" spans="1:15" ht="38.25" x14ac:dyDescent="0.25">
      <c r="A70" s="132"/>
      <c r="B70" s="132"/>
      <c r="C70" s="132"/>
      <c r="D70" s="132"/>
      <c r="E70" s="30" t="s">
        <v>261</v>
      </c>
      <c r="F70" s="15" t="s">
        <v>167</v>
      </c>
      <c r="G70" s="95">
        <v>8</v>
      </c>
      <c r="H70" s="14" t="s">
        <v>66</v>
      </c>
      <c r="I70" s="14">
        <v>2019</v>
      </c>
      <c r="J70" s="14">
        <v>7</v>
      </c>
      <c r="K70" s="3" t="s">
        <v>262</v>
      </c>
      <c r="L70" s="41" t="s">
        <v>270</v>
      </c>
      <c r="M70" s="5">
        <f t="shared" si="1"/>
        <v>625</v>
      </c>
      <c r="N70" s="134"/>
      <c r="O70" s="14"/>
    </row>
    <row r="71" spans="1:15" ht="38.25" x14ac:dyDescent="0.25">
      <c r="A71" s="132"/>
      <c r="B71" s="132"/>
      <c r="C71" s="132"/>
      <c r="D71" s="132"/>
      <c r="E71" s="30" t="s">
        <v>251</v>
      </c>
      <c r="F71" s="15" t="s">
        <v>252</v>
      </c>
      <c r="G71" s="95">
        <v>6</v>
      </c>
      <c r="H71" s="14" t="s">
        <v>66</v>
      </c>
      <c r="I71" s="14">
        <v>2019</v>
      </c>
      <c r="J71" s="14">
        <v>154</v>
      </c>
      <c r="K71" s="3" t="s">
        <v>263</v>
      </c>
      <c r="L71" s="41" t="s">
        <v>343</v>
      </c>
      <c r="M71" s="5">
        <f t="shared" si="1"/>
        <v>833.33333333333337</v>
      </c>
      <c r="N71" s="134"/>
      <c r="O71" s="14"/>
    </row>
    <row r="72" spans="1:15" ht="38.25" x14ac:dyDescent="0.25">
      <c r="A72" s="132"/>
      <c r="B72" s="132"/>
      <c r="C72" s="132"/>
      <c r="D72" s="132"/>
      <c r="E72" s="30" t="s">
        <v>253</v>
      </c>
      <c r="F72" s="15" t="s">
        <v>167</v>
      </c>
      <c r="G72" s="95">
        <v>6</v>
      </c>
      <c r="H72" s="14" t="s">
        <v>66</v>
      </c>
      <c r="I72" s="14">
        <v>2019</v>
      </c>
      <c r="J72" s="14">
        <v>7</v>
      </c>
      <c r="K72" s="3" t="s">
        <v>264</v>
      </c>
      <c r="L72" s="41" t="s">
        <v>270</v>
      </c>
      <c r="M72" s="5">
        <f t="shared" si="1"/>
        <v>833.33333333333337</v>
      </c>
      <c r="N72" s="134"/>
      <c r="O72" s="14"/>
    </row>
    <row r="73" spans="1:15" ht="38.25" x14ac:dyDescent="0.25">
      <c r="A73" s="132"/>
      <c r="B73" s="132"/>
      <c r="C73" s="132"/>
      <c r="D73" s="132"/>
      <c r="E73" s="30" t="s">
        <v>254</v>
      </c>
      <c r="F73" s="15" t="s">
        <v>569</v>
      </c>
      <c r="G73" s="95">
        <v>5</v>
      </c>
      <c r="H73" s="14" t="s">
        <v>68</v>
      </c>
      <c r="I73" s="14">
        <v>2019</v>
      </c>
      <c r="J73" s="14"/>
      <c r="K73" s="3" t="s">
        <v>265</v>
      </c>
      <c r="L73" s="41" t="s">
        <v>271</v>
      </c>
      <c r="M73" s="5">
        <f t="shared" si="1"/>
        <v>1000</v>
      </c>
      <c r="N73" s="134"/>
      <c r="O73" s="14"/>
    </row>
    <row r="74" spans="1:15" ht="38.25" x14ac:dyDescent="0.25">
      <c r="A74" s="132"/>
      <c r="B74" s="132"/>
      <c r="C74" s="132"/>
      <c r="D74" s="132"/>
      <c r="E74" s="30" t="s">
        <v>256</v>
      </c>
      <c r="F74" s="15" t="s">
        <v>167</v>
      </c>
      <c r="G74" s="95">
        <v>5</v>
      </c>
      <c r="H74" s="14" t="s">
        <v>72</v>
      </c>
      <c r="I74" s="14">
        <v>2019</v>
      </c>
      <c r="J74" s="14">
        <v>7</v>
      </c>
      <c r="K74" s="3" t="s">
        <v>266</v>
      </c>
      <c r="L74" s="41" t="s">
        <v>270</v>
      </c>
      <c r="M74" s="5">
        <f t="shared" si="1"/>
        <v>1000</v>
      </c>
      <c r="N74" s="134"/>
      <c r="O74" s="14"/>
    </row>
    <row r="75" spans="1:15" ht="38.25" x14ac:dyDescent="0.25">
      <c r="A75" s="132"/>
      <c r="B75" s="132"/>
      <c r="C75" s="132"/>
      <c r="D75" s="132"/>
      <c r="E75" s="30" t="s">
        <v>257</v>
      </c>
      <c r="F75" s="15" t="s">
        <v>571</v>
      </c>
      <c r="G75" s="95">
        <v>6</v>
      </c>
      <c r="H75" s="14" t="s">
        <v>72</v>
      </c>
      <c r="I75" s="14">
        <v>2019</v>
      </c>
      <c r="J75" s="14">
        <v>2013</v>
      </c>
      <c r="K75" s="3" t="s">
        <v>267</v>
      </c>
      <c r="L75" s="41" t="s">
        <v>570</v>
      </c>
      <c r="M75" s="5">
        <f t="shared" si="1"/>
        <v>833.33333333333337</v>
      </c>
      <c r="N75" s="134"/>
      <c r="O75" s="14"/>
    </row>
    <row r="76" spans="1:15" ht="42.75" customHeight="1" x14ac:dyDescent="0.25">
      <c r="A76" s="132"/>
      <c r="B76" s="132"/>
      <c r="C76" s="132"/>
      <c r="D76" s="132"/>
      <c r="E76" s="30" t="s">
        <v>258</v>
      </c>
      <c r="F76" s="15" t="s">
        <v>189</v>
      </c>
      <c r="G76" s="95">
        <v>5</v>
      </c>
      <c r="H76" s="14" t="s">
        <v>72</v>
      </c>
      <c r="I76" s="14">
        <v>2019</v>
      </c>
      <c r="J76" s="14">
        <v>15</v>
      </c>
      <c r="K76" s="4" t="s">
        <v>268</v>
      </c>
      <c r="L76" s="14">
        <v>0.53300000000000003</v>
      </c>
      <c r="M76" s="5">
        <f t="shared" si="1"/>
        <v>1000</v>
      </c>
      <c r="N76" s="134"/>
      <c r="O76" s="14"/>
    </row>
    <row r="77" spans="1:15" ht="51" x14ac:dyDescent="0.25">
      <c r="A77" s="127"/>
      <c r="B77" s="127"/>
      <c r="C77" s="127"/>
      <c r="D77" s="127"/>
      <c r="E77" s="30" t="s">
        <v>259</v>
      </c>
      <c r="F77" s="15" t="s">
        <v>260</v>
      </c>
      <c r="G77" s="95">
        <v>5</v>
      </c>
      <c r="H77" s="14" t="s">
        <v>111</v>
      </c>
      <c r="I77" s="14">
        <v>2019</v>
      </c>
      <c r="J77" s="14">
        <v>15</v>
      </c>
      <c r="K77" s="3" t="s">
        <v>269</v>
      </c>
      <c r="L77" s="14" t="s">
        <v>567</v>
      </c>
      <c r="M77" s="5">
        <f t="shared" si="1"/>
        <v>1000</v>
      </c>
      <c r="N77" s="143"/>
      <c r="O77" s="14"/>
    </row>
    <row r="78" spans="1:15" ht="25.5" x14ac:dyDescent="0.25">
      <c r="A78" s="128">
        <v>20</v>
      </c>
      <c r="B78" s="128" t="s">
        <v>329</v>
      </c>
      <c r="C78" s="128" t="s">
        <v>3</v>
      </c>
      <c r="D78" s="128" t="s">
        <v>28</v>
      </c>
      <c r="E78" s="30" t="s">
        <v>330</v>
      </c>
      <c r="F78" s="15"/>
      <c r="G78" s="95">
        <v>2</v>
      </c>
      <c r="H78" s="14" t="s">
        <v>66</v>
      </c>
      <c r="I78" s="14">
        <v>2019</v>
      </c>
      <c r="J78" s="14">
        <v>29</v>
      </c>
      <c r="K78" s="3" t="s">
        <v>332</v>
      </c>
      <c r="L78" s="14" t="s">
        <v>572</v>
      </c>
      <c r="M78" s="5">
        <f t="shared" si="1"/>
        <v>2500</v>
      </c>
      <c r="N78" s="135">
        <f>SUM(M78:M79)</f>
        <v>7500</v>
      </c>
      <c r="O78" s="14"/>
    </row>
    <row r="79" spans="1:15" ht="25.5" x14ac:dyDescent="0.25">
      <c r="A79" s="128"/>
      <c r="B79" s="128"/>
      <c r="C79" s="128"/>
      <c r="D79" s="128"/>
      <c r="E79" s="30" t="s">
        <v>331</v>
      </c>
      <c r="F79" s="15"/>
      <c r="G79" s="95">
        <v>1</v>
      </c>
      <c r="H79" s="14" t="s">
        <v>53</v>
      </c>
      <c r="I79" s="14">
        <v>2019</v>
      </c>
      <c r="J79" s="14">
        <v>166</v>
      </c>
      <c r="K79" s="3" t="s">
        <v>333</v>
      </c>
      <c r="L79" s="14" t="s">
        <v>572</v>
      </c>
      <c r="M79" s="5">
        <f t="shared" si="1"/>
        <v>5000</v>
      </c>
      <c r="N79" s="135"/>
      <c r="O79" s="14"/>
    </row>
    <row r="80" spans="1:15" ht="32.25" customHeight="1" x14ac:dyDescent="0.25">
      <c r="A80" s="126">
        <v>21</v>
      </c>
      <c r="B80" s="126" t="s">
        <v>555</v>
      </c>
      <c r="C80" s="126" t="s">
        <v>27</v>
      </c>
      <c r="D80" s="126" t="s">
        <v>28</v>
      </c>
      <c r="E80" s="30" t="s">
        <v>318</v>
      </c>
      <c r="F80" s="15" t="s">
        <v>319</v>
      </c>
      <c r="G80" s="95">
        <v>1</v>
      </c>
      <c r="H80" s="14" t="s">
        <v>53</v>
      </c>
      <c r="I80" s="14">
        <v>2019</v>
      </c>
      <c r="J80" s="14">
        <v>2019</v>
      </c>
      <c r="K80" s="4">
        <v>11</v>
      </c>
      <c r="L80" s="14">
        <v>1.3959999999999999</v>
      </c>
      <c r="M80" s="5">
        <f t="shared" si="1"/>
        <v>5000</v>
      </c>
      <c r="N80" s="133">
        <f>SUM(M80:M81)</f>
        <v>10000</v>
      </c>
      <c r="O80" s="14"/>
    </row>
    <row r="81" spans="1:15" ht="47.25" customHeight="1" x14ac:dyDescent="0.25">
      <c r="A81" s="127"/>
      <c r="B81" s="127"/>
      <c r="C81" s="127"/>
      <c r="D81" s="127"/>
      <c r="E81" s="30" t="s">
        <v>320</v>
      </c>
      <c r="F81" s="15" t="s">
        <v>321</v>
      </c>
      <c r="G81" s="95">
        <v>1</v>
      </c>
      <c r="H81" s="14" t="s">
        <v>53</v>
      </c>
      <c r="I81" s="14">
        <v>2019</v>
      </c>
      <c r="J81" s="14">
        <v>14</v>
      </c>
      <c r="K81" s="3" t="s">
        <v>322</v>
      </c>
      <c r="L81" s="41" t="s">
        <v>572</v>
      </c>
      <c r="M81" s="5">
        <f t="shared" si="1"/>
        <v>5000</v>
      </c>
      <c r="N81" s="143"/>
      <c r="O81" s="14"/>
    </row>
    <row r="82" spans="1:15" ht="63.75" x14ac:dyDescent="0.25">
      <c r="A82" s="37">
        <v>22</v>
      </c>
      <c r="B82" s="37" t="s">
        <v>556</v>
      </c>
      <c r="C82" s="37" t="s">
        <v>557</v>
      </c>
      <c r="D82" s="37" t="s">
        <v>9</v>
      </c>
      <c r="E82" s="30" t="s">
        <v>558</v>
      </c>
      <c r="F82" s="15" t="s">
        <v>559</v>
      </c>
      <c r="G82" s="95">
        <v>9</v>
      </c>
      <c r="H82" s="14" t="s">
        <v>477</v>
      </c>
      <c r="I82" s="14">
        <v>2019</v>
      </c>
      <c r="J82" s="14"/>
      <c r="K82" s="4"/>
      <c r="L82" s="35" t="s">
        <v>572</v>
      </c>
      <c r="M82" s="5">
        <f t="shared" si="1"/>
        <v>555.55555555555554</v>
      </c>
      <c r="N82" s="31">
        <v>556</v>
      </c>
      <c r="O82" s="14"/>
    </row>
    <row r="83" spans="1:15" ht="51" x14ac:dyDescent="0.25">
      <c r="A83" s="126">
        <v>23</v>
      </c>
      <c r="B83" s="126" t="s">
        <v>48</v>
      </c>
      <c r="C83" s="126" t="s">
        <v>30</v>
      </c>
      <c r="D83" s="126" t="s">
        <v>9</v>
      </c>
      <c r="E83" s="30" t="s">
        <v>123</v>
      </c>
      <c r="F83" s="15" t="s">
        <v>124</v>
      </c>
      <c r="G83" s="95">
        <v>1</v>
      </c>
      <c r="H83" s="14" t="s">
        <v>53</v>
      </c>
      <c r="I83" s="14">
        <v>2019</v>
      </c>
      <c r="J83" s="41" t="s">
        <v>125</v>
      </c>
      <c r="K83" s="3" t="s">
        <v>126</v>
      </c>
      <c r="L83" s="34" t="s">
        <v>572</v>
      </c>
      <c r="M83" s="5">
        <f t="shared" si="1"/>
        <v>5000</v>
      </c>
      <c r="N83" s="133">
        <v>7500</v>
      </c>
      <c r="O83" s="14"/>
    </row>
    <row r="84" spans="1:15" ht="48" customHeight="1" x14ac:dyDescent="0.25">
      <c r="A84" s="132"/>
      <c r="B84" s="132"/>
      <c r="C84" s="132"/>
      <c r="D84" s="132"/>
      <c r="E84" s="30" t="s">
        <v>127</v>
      </c>
      <c r="F84" s="15" t="s">
        <v>128</v>
      </c>
      <c r="G84" s="95">
        <v>4</v>
      </c>
      <c r="H84" s="14" t="s">
        <v>66</v>
      </c>
      <c r="I84" s="14">
        <v>2019</v>
      </c>
      <c r="J84" s="41" t="s">
        <v>129</v>
      </c>
      <c r="K84" s="3" t="s">
        <v>130</v>
      </c>
      <c r="L84" s="34" t="s">
        <v>572</v>
      </c>
      <c r="M84" s="5">
        <f t="shared" si="1"/>
        <v>1250</v>
      </c>
      <c r="N84" s="137"/>
      <c r="O84" s="14"/>
    </row>
    <row r="85" spans="1:15" ht="43.5" customHeight="1" x14ac:dyDescent="0.25">
      <c r="A85" s="126">
        <v>24</v>
      </c>
      <c r="B85" s="126" t="s">
        <v>341</v>
      </c>
      <c r="C85" s="126" t="s">
        <v>12</v>
      </c>
      <c r="D85" s="126" t="s">
        <v>18</v>
      </c>
      <c r="E85" s="30" t="s">
        <v>342</v>
      </c>
      <c r="F85" s="15" t="s">
        <v>252</v>
      </c>
      <c r="G85" s="95">
        <v>6</v>
      </c>
      <c r="H85" s="14" t="s">
        <v>73</v>
      </c>
      <c r="I85" s="14">
        <v>2019</v>
      </c>
      <c r="J85" s="14">
        <v>154</v>
      </c>
      <c r="K85" s="3" t="s">
        <v>263</v>
      </c>
      <c r="L85" s="41" t="s">
        <v>343</v>
      </c>
      <c r="M85" s="5">
        <f t="shared" si="1"/>
        <v>833.33333333333337</v>
      </c>
      <c r="N85" s="133">
        <f>SUM(M85:M89)</f>
        <v>5416.666666666667</v>
      </c>
      <c r="O85" s="14"/>
    </row>
    <row r="86" spans="1:15" ht="38.25" customHeight="1" x14ac:dyDescent="0.25">
      <c r="A86" s="132"/>
      <c r="B86" s="132"/>
      <c r="C86" s="132"/>
      <c r="D86" s="132"/>
      <c r="E86" s="30" t="s">
        <v>345</v>
      </c>
      <c r="F86" s="15" t="s">
        <v>344</v>
      </c>
      <c r="G86" s="95">
        <v>6</v>
      </c>
      <c r="H86" s="14" t="s">
        <v>111</v>
      </c>
      <c r="I86" s="14">
        <v>2019</v>
      </c>
      <c r="J86" s="14"/>
      <c r="K86" s="4"/>
      <c r="L86" s="34">
        <v>2.544</v>
      </c>
      <c r="M86" s="5">
        <f t="shared" si="1"/>
        <v>833.33333333333337</v>
      </c>
      <c r="N86" s="134"/>
      <c r="O86" s="14"/>
    </row>
    <row r="87" spans="1:15" ht="28.5" customHeight="1" x14ac:dyDescent="0.25">
      <c r="A87" s="132"/>
      <c r="B87" s="132"/>
      <c r="C87" s="132"/>
      <c r="D87" s="132"/>
      <c r="E87" s="30" t="s">
        <v>346</v>
      </c>
      <c r="F87" s="15" t="s">
        <v>347</v>
      </c>
      <c r="G87" s="95">
        <v>6</v>
      </c>
      <c r="H87" s="14" t="s">
        <v>66</v>
      </c>
      <c r="I87" s="14">
        <v>2019</v>
      </c>
      <c r="J87" s="14">
        <v>19</v>
      </c>
      <c r="K87" s="4" t="s">
        <v>348</v>
      </c>
      <c r="L87" s="34">
        <v>0.92200000000000004</v>
      </c>
      <c r="M87" s="5">
        <f t="shared" si="1"/>
        <v>833.33333333333337</v>
      </c>
      <c r="N87" s="134"/>
      <c r="O87" s="14"/>
    </row>
    <row r="88" spans="1:15" ht="42" customHeight="1" x14ac:dyDescent="0.25">
      <c r="A88" s="132"/>
      <c r="B88" s="132"/>
      <c r="C88" s="132"/>
      <c r="D88" s="132"/>
      <c r="E88" s="30" t="s">
        <v>349</v>
      </c>
      <c r="F88" s="15" t="s">
        <v>571</v>
      </c>
      <c r="G88" s="95">
        <v>4</v>
      </c>
      <c r="H88" s="14" t="s">
        <v>111</v>
      </c>
      <c r="I88" s="14">
        <v>2019</v>
      </c>
      <c r="J88" s="14">
        <v>2013</v>
      </c>
      <c r="K88" s="3" t="s">
        <v>267</v>
      </c>
      <c r="L88" s="41" t="s">
        <v>570</v>
      </c>
      <c r="M88" s="5">
        <f t="shared" si="1"/>
        <v>1250</v>
      </c>
      <c r="N88" s="134"/>
      <c r="O88" s="14"/>
    </row>
    <row r="89" spans="1:15" ht="38.25" x14ac:dyDescent="0.25">
      <c r="A89" s="127"/>
      <c r="B89" s="127"/>
      <c r="C89" s="127"/>
      <c r="D89" s="127"/>
      <c r="E89" s="30" t="s">
        <v>350</v>
      </c>
      <c r="F89" s="15" t="s">
        <v>180</v>
      </c>
      <c r="G89" s="95">
        <v>3</v>
      </c>
      <c r="H89" s="14" t="s">
        <v>68</v>
      </c>
      <c r="I89" s="14">
        <v>2018</v>
      </c>
      <c r="J89" s="14"/>
      <c r="K89" s="4"/>
      <c r="L89" s="34">
        <v>2.1509999999999998</v>
      </c>
      <c r="M89" s="5">
        <f t="shared" si="1"/>
        <v>1666.6666666666667</v>
      </c>
      <c r="N89" s="143"/>
      <c r="O89" s="14"/>
    </row>
    <row r="90" spans="1:15" ht="39" customHeight="1" x14ac:dyDescent="0.25">
      <c r="A90" s="126">
        <v>25</v>
      </c>
      <c r="B90" s="126" t="s">
        <v>49</v>
      </c>
      <c r="C90" s="126" t="s">
        <v>50</v>
      </c>
      <c r="D90" s="126" t="s">
        <v>9</v>
      </c>
      <c r="E90" s="30" t="s">
        <v>547</v>
      </c>
      <c r="F90" s="15" t="s">
        <v>347</v>
      </c>
      <c r="G90" s="95">
        <v>5</v>
      </c>
      <c r="H90" s="14" t="s">
        <v>111</v>
      </c>
      <c r="I90" s="14">
        <v>2019</v>
      </c>
      <c r="J90" s="14">
        <v>19</v>
      </c>
      <c r="K90" s="4"/>
      <c r="L90" s="34">
        <v>0.92200000000000004</v>
      </c>
      <c r="M90" s="5">
        <f t="shared" si="1"/>
        <v>1000</v>
      </c>
      <c r="N90" s="133">
        <f>SUM(M90:M94)</f>
        <v>11166.666666666668</v>
      </c>
      <c r="O90" s="14"/>
    </row>
    <row r="91" spans="1:15" ht="30" customHeight="1" x14ac:dyDescent="0.25">
      <c r="A91" s="132"/>
      <c r="B91" s="132"/>
      <c r="C91" s="132"/>
      <c r="D91" s="132"/>
      <c r="E91" s="30" t="s">
        <v>548</v>
      </c>
      <c r="F91" s="15" t="s">
        <v>549</v>
      </c>
      <c r="G91" s="95">
        <v>3</v>
      </c>
      <c r="H91" s="14" t="s">
        <v>68</v>
      </c>
      <c r="I91" s="14">
        <v>2019</v>
      </c>
      <c r="J91" s="14"/>
      <c r="K91" s="4"/>
      <c r="L91" s="34">
        <v>4.2519999999999998</v>
      </c>
      <c r="M91" s="5">
        <f t="shared" si="1"/>
        <v>1666.6666666666667</v>
      </c>
      <c r="N91" s="134"/>
      <c r="O91" s="14"/>
    </row>
    <row r="92" spans="1:15" ht="36.75" customHeight="1" x14ac:dyDescent="0.25">
      <c r="A92" s="132"/>
      <c r="B92" s="132"/>
      <c r="C92" s="132"/>
      <c r="D92" s="132"/>
      <c r="E92" s="30" t="s">
        <v>550</v>
      </c>
      <c r="F92" s="15" t="s">
        <v>306</v>
      </c>
      <c r="G92" s="95">
        <v>2</v>
      </c>
      <c r="H92" s="14" t="s">
        <v>68</v>
      </c>
      <c r="I92" s="14">
        <v>2019</v>
      </c>
      <c r="J92" s="14"/>
      <c r="K92" s="3"/>
      <c r="L92" s="35">
        <v>1.2669999999999999</v>
      </c>
      <c r="M92" s="5">
        <f t="shared" si="1"/>
        <v>2500</v>
      </c>
      <c r="N92" s="134"/>
      <c r="O92" s="14"/>
    </row>
    <row r="93" spans="1:15" ht="42" customHeight="1" x14ac:dyDescent="0.25">
      <c r="A93" s="132"/>
      <c r="B93" s="132"/>
      <c r="C93" s="132"/>
      <c r="D93" s="132"/>
      <c r="E93" s="30" t="s">
        <v>551</v>
      </c>
      <c r="F93" s="15" t="s">
        <v>552</v>
      </c>
      <c r="G93" s="95">
        <v>5</v>
      </c>
      <c r="H93" s="14" t="s">
        <v>68</v>
      </c>
      <c r="I93" s="14">
        <v>2019</v>
      </c>
      <c r="J93" s="14">
        <v>52</v>
      </c>
      <c r="K93" s="4" t="s">
        <v>553</v>
      </c>
      <c r="L93" s="34" t="s">
        <v>572</v>
      </c>
      <c r="M93" s="5">
        <f t="shared" si="1"/>
        <v>1000</v>
      </c>
      <c r="N93" s="134"/>
      <c r="O93" s="7"/>
    </row>
    <row r="94" spans="1:15" ht="24.75" customHeight="1" x14ac:dyDescent="0.2">
      <c r="A94" s="132"/>
      <c r="B94" s="132"/>
      <c r="C94" s="132"/>
      <c r="D94" s="132"/>
      <c r="E94" s="30" t="s">
        <v>554</v>
      </c>
      <c r="F94" s="75" t="s">
        <v>573</v>
      </c>
      <c r="G94" s="75">
        <v>1</v>
      </c>
      <c r="H94" s="14" t="s">
        <v>53</v>
      </c>
      <c r="I94" s="69">
        <v>2018</v>
      </c>
      <c r="J94" s="69"/>
      <c r="K94" s="77"/>
      <c r="L94" s="89" t="s">
        <v>572</v>
      </c>
      <c r="M94" s="5">
        <f t="shared" si="1"/>
        <v>5000</v>
      </c>
      <c r="N94" s="134"/>
      <c r="O94" s="7"/>
    </row>
    <row r="95" spans="1:15" ht="16.5" customHeight="1" x14ac:dyDescent="0.2">
      <c r="A95" s="132"/>
      <c r="B95" s="132"/>
      <c r="C95" s="132"/>
      <c r="D95" s="132"/>
      <c r="E95" s="30"/>
      <c r="F95" s="15"/>
      <c r="G95" s="95"/>
      <c r="H95" s="14"/>
      <c r="I95" s="14"/>
      <c r="J95" s="14"/>
      <c r="K95" s="3"/>
      <c r="L95" s="88"/>
      <c r="M95" s="5" t="e">
        <f t="shared" si="1"/>
        <v>#DIV/0!</v>
      </c>
      <c r="N95" s="134"/>
      <c r="O95" s="14"/>
    </row>
    <row r="96" spans="1:15" x14ac:dyDescent="0.2">
      <c r="A96" s="127"/>
      <c r="B96" s="127"/>
      <c r="C96" s="127"/>
      <c r="D96" s="127"/>
      <c r="E96" s="30"/>
      <c r="F96" s="15"/>
      <c r="G96" s="95"/>
      <c r="H96" s="14"/>
      <c r="I96" s="14"/>
      <c r="J96" s="14"/>
      <c r="K96" s="4"/>
      <c r="L96" s="88"/>
      <c r="M96" s="5" t="e">
        <f t="shared" si="1"/>
        <v>#DIV/0!</v>
      </c>
      <c r="N96" s="143"/>
      <c r="O96" s="14"/>
    </row>
    <row r="97" spans="1:15" ht="33" customHeight="1" x14ac:dyDescent="0.2">
      <c r="A97" s="32">
        <v>26</v>
      </c>
      <c r="B97" s="32" t="s">
        <v>74</v>
      </c>
      <c r="C97" s="32" t="s">
        <v>30</v>
      </c>
      <c r="D97" s="32" t="s">
        <v>75</v>
      </c>
      <c r="E97" s="30" t="s">
        <v>76</v>
      </c>
      <c r="F97" s="15" t="s">
        <v>77</v>
      </c>
      <c r="G97" s="95">
        <v>1</v>
      </c>
      <c r="H97" s="14" t="s">
        <v>53</v>
      </c>
      <c r="I97" s="14">
        <v>2019</v>
      </c>
      <c r="J97" s="33"/>
      <c r="K97" s="4"/>
      <c r="L97" s="88" t="s">
        <v>572</v>
      </c>
      <c r="M97" s="5">
        <f t="shared" si="1"/>
        <v>5000</v>
      </c>
      <c r="N97" s="31">
        <v>5000</v>
      </c>
      <c r="O97" s="14"/>
    </row>
    <row r="98" spans="1:15" ht="38.25" customHeight="1" x14ac:dyDescent="0.2">
      <c r="A98" s="126">
        <v>27</v>
      </c>
      <c r="B98" s="126" t="s">
        <v>165</v>
      </c>
      <c r="C98" s="126" t="s">
        <v>2</v>
      </c>
      <c r="D98" s="126" t="s">
        <v>14</v>
      </c>
      <c r="E98" s="30" t="s">
        <v>166</v>
      </c>
      <c r="F98" s="15" t="s">
        <v>167</v>
      </c>
      <c r="G98" s="95">
        <v>7</v>
      </c>
      <c r="H98" s="14" t="s">
        <v>68</v>
      </c>
      <c r="I98" s="14">
        <v>2019</v>
      </c>
      <c r="J98" s="14">
        <v>7</v>
      </c>
      <c r="K98" s="4" t="s">
        <v>169</v>
      </c>
      <c r="L98" s="90">
        <v>4.0979999999999999</v>
      </c>
      <c r="M98" s="5">
        <f t="shared" si="1"/>
        <v>714.28571428571433</v>
      </c>
      <c r="N98" s="133">
        <f>SUM(M98:M99)</f>
        <v>1339.2857142857142</v>
      </c>
      <c r="O98" s="14"/>
    </row>
    <row r="99" spans="1:15" ht="45" customHeight="1" x14ac:dyDescent="0.2">
      <c r="A99" s="127"/>
      <c r="B99" s="127"/>
      <c r="C99" s="127"/>
      <c r="D99" s="127"/>
      <c r="E99" s="30" t="s">
        <v>168</v>
      </c>
      <c r="F99" s="15" t="s">
        <v>167</v>
      </c>
      <c r="G99" s="95">
        <v>8</v>
      </c>
      <c r="H99" s="14" t="s">
        <v>111</v>
      </c>
      <c r="I99" s="14">
        <v>2019</v>
      </c>
      <c r="J99" s="46">
        <v>7</v>
      </c>
      <c r="K99" s="4" t="s">
        <v>170</v>
      </c>
      <c r="L99" s="90">
        <v>4.0979999999999999</v>
      </c>
      <c r="M99" s="5">
        <f t="shared" si="1"/>
        <v>625</v>
      </c>
      <c r="N99" s="138"/>
      <c r="O99" s="14"/>
    </row>
    <row r="100" spans="1:15" ht="36" customHeight="1" x14ac:dyDescent="0.25">
      <c r="A100" s="128">
        <v>28</v>
      </c>
      <c r="B100" s="128" t="s">
        <v>183</v>
      </c>
      <c r="C100" s="128" t="s">
        <v>12</v>
      </c>
      <c r="D100" s="128" t="s">
        <v>18</v>
      </c>
      <c r="E100" s="30" t="s">
        <v>184</v>
      </c>
      <c r="F100" s="15" t="s">
        <v>185</v>
      </c>
      <c r="G100" s="95">
        <v>2</v>
      </c>
      <c r="H100" s="14" t="s">
        <v>66</v>
      </c>
      <c r="I100" s="69">
        <v>2018</v>
      </c>
      <c r="J100" s="69">
        <v>224</v>
      </c>
      <c r="K100" s="77" t="s">
        <v>190</v>
      </c>
      <c r="L100" s="78">
        <v>3.0190000000000001</v>
      </c>
      <c r="M100" s="5">
        <f t="shared" si="1"/>
        <v>2500</v>
      </c>
      <c r="N100" s="135">
        <f>SUM(M100:M102)</f>
        <v>3349.6732026143791</v>
      </c>
      <c r="O100" s="14"/>
    </row>
    <row r="101" spans="1:15" ht="53.25" customHeight="1" x14ac:dyDescent="0.25">
      <c r="A101" s="128"/>
      <c r="B101" s="128"/>
      <c r="C101" s="128"/>
      <c r="D101" s="128"/>
      <c r="E101" s="30" t="s">
        <v>186</v>
      </c>
      <c r="F101" s="15" t="s">
        <v>187</v>
      </c>
      <c r="G101" s="95">
        <v>17</v>
      </c>
      <c r="H101" s="14" t="s">
        <v>72</v>
      </c>
      <c r="I101" s="14">
        <v>2018</v>
      </c>
      <c r="J101" s="14">
        <v>88</v>
      </c>
      <c r="K101" s="4" t="s">
        <v>191</v>
      </c>
      <c r="L101" s="34">
        <v>2.722</v>
      </c>
      <c r="M101" s="5">
        <f t="shared" si="1"/>
        <v>294.11764705882354</v>
      </c>
      <c r="N101" s="135"/>
      <c r="O101" s="14"/>
    </row>
    <row r="102" spans="1:15" ht="49.5" customHeight="1" x14ac:dyDescent="0.15">
      <c r="A102" s="128"/>
      <c r="B102" s="128"/>
      <c r="C102" s="128"/>
      <c r="D102" s="128"/>
      <c r="E102" s="30" t="s">
        <v>188</v>
      </c>
      <c r="F102" s="76" t="s">
        <v>574</v>
      </c>
      <c r="G102" s="76">
        <v>9</v>
      </c>
      <c r="H102" s="69" t="s">
        <v>163</v>
      </c>
      <c r="I102" s="69">
        <v>2018</v>
      </c>
      <c r="J102" s="69">
        <v>19</v>
      </c>
      <c r="K102" s="77" t="s">
        <v>192</v>
      </c>
      <c r="L102" s="78">
        <v>3</v>
      </c>
      <c r="M102" s="5">
        <f t="shared" si="1"/>
        <v>555.55555555555554</v>
      </c>
      <c r="N102" s="135"/>
      <c r="O102" s="14"/>
    </row>
    <row r="103" spans="1:15" ht="24.75" customHeight="1" x14ac:dyDescent="0.25">
      <c r="A103" s="126">
        <v>29</v>
      </c>
      <c r="B103" s="126" t="s">
        <v>214</v>
      </c>
      <c r="C103" s="126" t="s">
        <v>12</v>
      </c>
      <c r="D103" s="126" t="s">
        <v>14</v>
      </c>
      <c r="E103" s="30" t="s">
        <v>203</v>
      </c>
      <c r="F103" s="15" t="s">
        <v>575</v>
      </c>
      <c r="G103" s="95">
        <v>1</v>
      </c>
      <c r="H103" s="14" t="s">
        <v>53</v>
      </c>
      <c r="I103" s="14">
        <v>2019</v>
      </c>
      <c r="J103" s="14"/>
      <c r="K103" s="4"/>
      <c r="L103" s="34">
        <v>3.0419999999999998</v>
      </c>
      <c r="M103" s="5">
        <f t="shared" si="1"/>
        <v>5000</v>
      </c>
      <c r="N103" s="133">
        <f>SUM(M103:M109)</f>
        <v>21666.666666666664</v>
      </c>
      <c r="O103" s="14"/>
    </row>
    <row r="104" spans="1:15" ht="24.75" customHeight="1" x14ac:dyDescent="0.25">
      <c r="A104" s="132"/>
      <c r="B104" s="132"/>
      <c r="C104" s="132"/>
      <c r="D104" s="132"/>
      <c r="E104" s="30" t="s">
        <v>204</v>
      </c>
      <c r="F104" s="15" t="s">
        <v>576</v>
      </c>
      <c r="G104" s="95">
        <v>1</v>
      </c>
      <c r="H104" s="14" t="s">
        <v>53</v>
      </c>
      <c r="I104" s="14">
        <v>2019</v>
      </c>
      <c r="J104" s="14"/>
      <c r="K104" s="4"/>
      <c r="L104" s="34">
        <v>4.3460000000000001</v>
      </c>
      <c r="M104" s="5">
        <f t="shared" si="1"/>
        <v>5000</v>
      </c>
      <c r="N104" s="134"/>
      <c r="O104" s="14"/>
    </row>
    <row r="105" spans="1:15" ht="25.5" customHeight="1" x14ac:dyDescent="0.25">
      <c r="A105" s="132"/>
      <c r="B105" s="132"/>
      <c r="C105" s="132"/>
      <c r="D105" s="132"/>
      <c r="E105" s="30" t="s">
        <v>205</v>
      </c>
      <c r="F105" s="15" t="s">
        <v>207</v>
      </c>
      <c r="G105" s="95">
        <v>3</v>
      </c>
      <c r="H105" s="14" t="s">
        <v>68</v>
      </c>
      <c r="I105" s="14">
        <v>2019</v>
      </c>
      <c r="J105" s="14"/>
      <c r="K105" s="4"/>
      <c r="L105" s="34">
        <v>1.2050000000000001</v>
      </c>
      <c r="M105" s="5">
        <f t="shared" si="1"/>
        <v>1666.6666666666667</v>
      </c>
      <c r="N105" s="134"/>
      <c r="O105" s="14"/>
    </row>
    <row r="106" spans="1:15" ht="50.25" customHeight="1" x14ac:dyDescent="0.25">
      <c r="A106" s="132"/>
      <c r="B106" s="132"/>
      <c r="C106" s="132"/>
      <c r="D106" s="132"/>
      <c r="E106" s="30" t="s">
        <v>206</v>
      </c>
      <c r="F106" s="15" t="s">
        <v>208</v>
      </c>
      <c r="G106" s="95">
        <v>3</v>
      </c>
      <c r="H106" s="14" t="s">
        <v>111</v>
      </c>
      <c r="I106" s="14">
        <v>2019</v>
      </c>
      <c r="J106" s="14"/>
      <c r="K106" s="4"/>
      <c r="L106" s="34">
        <v>0.74299999999999999</v>
      </c>
      <c r="M106" s="5">
        <f t="shared" si="1"/>
        <v>1666.6666666666667</v>
      </c>
      <c r="N106" s="134"/>
      <c r="O106" s="14"/>
    </row>
    <row r="107" spans="1:15" ht="34.5" customHeight="1" x14ac:dyDescent="0.25">
      <c r="A107" s="132"/>
      <c r="B107" s="132"/>
      <c r="C107" s="132"/>
      <c r="D107" s="132"/>
      <c r="E107" s="30" t="s">
        <v>209</v>
      </c>
      <c r="F107" s="15" t="s">
        <v>210</v>
      </c>
      <c r="G107" s="95">
        <v>3</v>
      </c>
      <c r="H107" s="14" t="s">
        <v>111</v>
      </c>
      <c r="I107" s="14">
        <v>2019</v>
      </c>
      <c r="J107" s="14"/>
      <c r="K107" s="4"/>
      <c r="L107" s="34">
        <v>1.958</v>
      </c>
      <c r="M107" s="5">
        <f t="shared" si="1"/>
        <v>1666.6666666666667</v>
      </c>
      <c r="N107" s="134"/>
      <c r="O107" s="14"/>
    </row>
    <row r="108" spans="1:15" ht="34.5" customHeight="1" x14ac:dyDescent="0.25">
      <c r="A108" s="132"/>
      <c r="B108" s="132"/>
      <c r="C108" s="132"/>
      <c r="D108" s="132"/>
      <c r="E108" s="30" t="s">
        <v>211</v>
      </c>
      <c r="F108" s="15" t="s">
        <v>212</v>
      </c>
      <c r="G108" s="95">
        <v>3</v>
      </c>
      <c r="H108" s="14" t="s">
        <v>68</v>
      </c>
      <c r="I108" s="14">
        <v>2019</v>
      </c>
      <c r="J108" s="14"/>
      <c r="K108" s="4"/>
      <c r="L108" s="34" t="s">
        <v>572</v>
      </c>
      <c r="M108" s="5">
        <f t="shared" si="1"/>
        <v>1666.6666666666667</v>
      </c>
      <c r="N108" s="134"/>
      <c r="O108" s="14"/>
    </row>
    <row r="109" spans="1:15" ht="34.5" customHeight="1" x14ac:dyDescent="0.25">
      <c r="A109" s="132"/>
      <c r="B109" s="132"/>
      <c r="C109" s="132"/>
      <c r="D109" s="132"/>
      <c r="E109" s="30" t="s">
        <v>213</v>
      </c>
      <c r="F109" s="15" t="s">
        <v>577</v>
      </c>
      <c r="G109" s="95">
        <v>1</v>
      </c>
      <c r="H109" s="14" t="s">
        <v>53</v>
      </c>
      <c r="I109" s="14">
        <v>2019</v>
      </c>
      <c r="J109" s="14"/>
      <c r="K109" s="4"/>
      <c r="L109" s="34" t="s">
        <v>572</v>
      </c>
      <c r="M109" s="5">
        <f t="shared" si="1"/>
        <v>5000</v>
      </c>
      <c r="N109" s="134"/>
      <c r="O109" s="14"/>
    </row>
    <row r="110" spans="1:15" ht="25.5" customHeight="1" x14ac:dyDescent="0.25">
      <c r="A110" s="128">
        <v>30</v>
      </c>
      <c r="B110" s="128" t="s">
        <v>607</v>
      </c>
      <c r="C110" s="153" t="s">
        <v>3</v>
      </c>
      <c r="D110" s="128" t="s">
        <v>18</v>
      </c>
      <c r="E110" s="30" t="s">
        <v>175</v>
      </c>
      <c r="F110" s="71" t="s">
        <v>176</v>
      </c>
      <c r="G110" s="95">
        <v>1</v>
      </c>
      <c r="H110" s="14" t="s">
        <v>53</v>
      </c>
      <c r="I110" s="14">
        <v>2019</v>
      </c>
      <c r="J110" s="14">
        <v>62</v>
      </c>
      <c r="K110" s="4" t="s">
        <v>181</v>
      </c>
      <c r="L110" s="34">
        <v>2.544</v>
      </c>
      <c r="M110" s="5">
        <f t="shared" si="1"/>
        <v>5000</v>
      </c>
      <c r="N110" s="135">
        <f>SUM(M110:M112)</f>
        <v>11666.666666666666</v>
      </c>
      <c r="O110" s="14"/>
    </row>
    <row r="111" spans="1:15" ht="31.5" customHeight="1" x14ac:dyDescent="0.25">
      <c r="A111" s="128"/>
      <c r="B111" s="128"/>
      <c r="C111" s="153"/>
      <c r="D111" s="128"/>
      <c r="E111" s="30" t="s">
        <v>177</v>
      </c>
      <c r="F111" s="15" t="s">
        <v>178</v>
      </c>
      <c r="G111" s="95">
        <v>1</v>
      </c>
      <c r="H111" s="14" t="s">
        <v>53</v>
      </c>
      <c r="I111" s="14">
        <v>2019</v>
      </c>
      <c r="J111" s="14">
        <v>383</v>
      </c>
      <c r="K111" s="3" t="s">
        <v>182</v>
      </c>
      <c r="L111" s="34">
        <v>2.0870000000000002</v>
      </c>
      <c r="M111" s="5">
        <f t="shared" si="1"/>
        <v>5000</v>
      </c>
      <c r="N111" s="136"/>
      <c r="O111" s="14"/>
    </row>
    <row r="112" spans="1:15" ht="25.5" x14ac:dyDescent="0.25">
      <c r="A112" s="128"/>
      <c r="B112" s="128"/>
      <c r="C112" s="153"/>
      <c r="D112" s="128"/>
      <c r="E112" s="30" t="s">
        <v>179</v>
      </c>
      <c r="F112" s="15" t="s">
        <v>180</v>
      </c>
      <c r="G112" s="95">
        <v>3</v>
      </c>
      <c r="H112" s="14" t="s">
        <v>66</v>
      </c>
      <c r="I112" s="14">
        <v>2019</v>
      </c>
      <c r="J112" s="14">
        <v>94</v>
      </c>
      <c r="K112" s="4">
        <v>55602</v>
      </c>
      <c r="L112" s="34">
        <v>2.1509999999999998</v>
      </c>
      <c r="M112" s="5">
        <f t="shared" si="1"/>
        <v>1666.6666666666667</v>
      </c>
      <c r="N112" s="136"/>
      <c r="O112" s="14"/>
    </row>
    <row r="113" spans="1:15" ht="33.75" x14ac:dyDescent="0.25">
      <c r="A113" s="153">
        <v>31</v>
      </c>
      <c r="B113" s="153" t="s">
        <v>493</v>
      </c>
      <c r="C113" s="153" t="s">
        <v>2</v>
      </c>
      <c r="D113" s="153" t="s">
        <v>457</v>
      </c>
      <c r="E113" s="30" t="s">
        <v>494</v>
      </c>
      <c r="F113" s="11" t="s">
        <v>579</v>
      </c>
      <c r="G113" s="11">
        <v>4</v>
      </c>
      <c r="H113" s="9" t="s">
        <v>66</v>
      </c>
      <c r="I113" s="9">
        <v>2019</v>
      </c>
      <c r="J113" s="9"/>
      <c r="K113" s="10"/>
      <c r="L113" s="9">
        <v>2.8140000000000001</v>
      </c>
      <c r="M113" s="5">
        <f t="shared" si="1"/>
        <v>1250</v>
      </c>
      <c r="N113" s="154">
        <f>SUM(M113:M121)</f>
        <v>20761.904761904763</v>
      </c>
      <c r="O113" s="9"/>
    </row>
    <row r="114" spans="1:15" ht="25.5" x14ac:dyDescent="0.25">
      <c r="A114" s="153"/>
      <c r="B114" s="153"/>
      <c r="C114" s="153"/>
      <c r="D114" s="153"/>
      <c r="E114" s="30" t="s">
        <v>495</v>
      </c>
      <c r="F114" s="11" t="s">
        <v>578</v>
      </c>
      <c r="G114" s="11">
        <v>1</v>
      </c>
      <c r="H114" s="9" t="s">
        <v>53</v>
      </c>
      <c r="I114" s="9">
        <v>2019</v>
      </c>
      <c r="J114" s="9"/>
      <c r="K114" s="10"/>
      <c r="L114" s="9">
        <v>2.3050000000000002</v>
      </c>
      <c r="M114" s="5">
        <f t="shared" si="1"/>
        <v>5000</v>
      </c>
      <c r="N114" s="154"/>
      <c r="O114" s="9"/>
    </row>
    <row r="115" spans="1:15" ht="25.5" x14ac:dyDescent="0.25">
      <c r="A115" s="153"/>
      <c r="B115" s="153"/>
      <c r="C115" s="153"/>
      <c r="D115" s="153"/>
      <c r="E115" s="30" t="s">
        <v>496</v>
      </c>
      <c r="F115" s="11" t="s">
        <v>419</v>
      </c>
      <c r="G115" s="11">
        <v>1</v>
      </c>
      <c r="H115" s="9" t="s">
        <v>53</v>
      </c>
      <c r="I115" s="9">
        <v>2019</v>
      </c>
      <c r="J115" s="9"/>
      <c r="K115" s="10"/>
      <c r="L115" s="9">
        <v>2.1429999999999998</v>
      </c>
      <c r="M115" s="5">
        <f t="shared" si="1"/>
        <v>5000</v>
      </c>
      <c r="N115" s="154"/>
      <c r="O115" s="9"/>
    </row>
    <row r="116" spans="1:15" ht="25.5" x14ac:dyDescent="0.25">
      <c r="A116" s="153"/>
      <c r="B116" s="153"/>
      <c r="C116" s="153"/>
      <c r="D116" s="153"/>
      <c r="E116" s="30" t="s">
        <v>497</v>
      </c>
      <c r="F116" s="11" t="s">
        <v>419</v>
      </c>
      <c r="G116" s="11">
        <v>6</v>
      </c>
      <c r="H116" s="9" t="s">
        <v>111</v>
      </c>
      <c r="I116" s="9">
        <v>2019</v>
      </c>
      <c r="J116" s="9"/>
      <c r="K116" s="10"/>
      <c r="L116" s="9">
        <v>2.1429999999999998</v>
      </c>
      <c r="M116" s="5">
        <f t="shared" si="1"/>
        <v>833.33333333333337</v>
      </c>
      <c r="N116" s="155"/>
      <c r="O116" s="9"/>
    </row>
    <row r="117" spans="1:15" ht="38.25" x14ac:dyDescent="0.25">
      <c r="A117" s="153"/>
      <c r="B117" s="153"/>
      <c r="C117" s="153"/>
      <c r="D117" s="153"/>
      <c r="E117" s="30" t="s">
        <v>498</v>
      </c>
      <c r="F117" s="11" t="s">
        <v>499</v>
      </c>
      <c r="G117" s="11">
        <v>5</v>
      </c>
      <c r="H117" s="9" t="s">
        <v>111</v>
      </c>
      <c r="I117" s="9">
        <v>2019</v>
      </c>
      <c r="J117" s="9"/>
      <c r="K117" s="10"/>
      <c r="L117" s="9">
        <v>0.71</v>
      </c>
      <c r="M117" s="5">
        <f t="shared" si="1"/>
        <v>1000</v>
      </c>
      <c r="N117" s="155"/>
      <c r="O117" s="9"/>
    </row>
    <row r="118" spans="1:15" ht="33.75" x14ac:dyDescent="0.25">
      <c r="A118" s="153"/>
      <c r="B118" s="153"/>
      <c r="C118" s="153"/>
      <c r="D118" s="153"/>
      <c r="E118" s="30" t="s">
        <v>500</v>
      </c>
      <c r="F118" s="11" t="s">
        <v>580</v>
      </c>
      <c r="G118" s="11">
        <v>7</v>
      </c>
      <c r="H118" s="9" t="s">
        <v>111</v>
      </c>
      <c r="I118" s="9"/>
      <c r="J118" s="9"/>
      <c r="K118" s="10"/>
      <c r="L118" s="9">
        <v>0.86299999999999999</v>
      </c>
      <c r="M118" s="5">
        <f t="shared" si="1"/>
        <v>714.28571428571433</v>
      </c>
      <c r="N118" s="155"/>
      <c r="O118" s="9"/>
    </row>
    <row r="119" spans="1:15" ht="51" x14ac:dyDescent="0.25">
      <c r="A119" s="153"/>
      <c r="B119" s="153"/>
      <c r="C119" s="153"/>
      <c r="D119" s="153"/>
      <c r="E119" s="30" t="s">
        <v>501</v>
      </c>
      <c r="F119" s="11" t="s">
        <v>158</v>
      </c>
      <c r="G119" s="11">
        <v>7</v>
      </c>
      <c r="H119" s="9" t="s">
        <v>113</v>
      </c>
      <c r="I119" s="9">
        <v>2019</v>
      </c>
      <c r="J119" s="9"/>
      <c r="K119" s="10"/>
      <c r="L119" s="9">
        <v>1.4490000000000001</v>
      </c>
      <c r="M119" s="5">
        <f t="shared" si="1"/>
        <v>714.28571428571433</v>
      </c>
      <c r="N119" s="155"/>
      <c r="O119" s="9"/>
    </row>
    <row r="120" spans="1:15" ht="38.25" x14ac:dyDescent="0.25">
      <c r="A120" s="153"/>
      <c r="B120" s="153"/>
      <c r="C120" s="153"/>
      <c r="D120" s="153"/>
      <c r="E120" s="30" t="s">
        <v>502</v>
      </c>
      <c r="F120" s="11" t="s">
        <v>581</v>
      </c>
      <c r="G120" s="11">
        <v>1</v>
      </c>
      <c r="H120" s="9" t="s">
        <v>53</v>
      </c>
      <c r="I120" s="9">
        <v>2019</v>
      </c>
      <c r="J120" s="9"/>
      <c r="K120" s="10"/>
      <c r="L120" s="9">
        <v>1.8939999999999999</v>
      </c>
      <c r="M120" s="5">
        <f t="shared" si="1"/>
        <v>5000</v>
      </c>
      <c r="N120" s="155"/>
      <c r="O120" s="9"/>
    </row>
    <row r="121" spans="1:15" ht="25.5" x14ac:dyDescent="0.25">
      <c r="A121" s="153"/>
      <c r="B121" s="153"/>
      <c r="C121" s="153"/>
      <c r="D121" s="153"/>
      <c r="E121" s="30" t="s">
        <v>582</v>
      </c>
      <c r="F121" s="11" t="s">
        <v>583</v>
      </c>
      <c r="G121" s="11">
        <v>4</v>
      </c>
      <c r="H121" s="9" t="s">
        <v>66</v>
      </c>
      <c r="I121" s="9">
        <v>2019</v>
      </c>
      <c r="J121" s="9"/>
      <c r="K121" s="10"/>
      <c r="L121" s="9" t="s">
        <v>572</v>
      </c>
      <c r="M121" s="5">
        <f t="shared" si="1"/>
        <v>1250</v>
      </c>
      <c r="N121" s="155"/>
      <c r="O121" s="9"/>
    </row>
    <row r="122" spans="1:15" ht="38.25" x14ac:dyDescent="0.25">
      <c r="A122" s="126">
        <v>32</v>
      </c>
      <c r="B122" s="126" t="s">
        <v>39</v>
      </c>
      <c r="C122" s="126" t="s">
        <v>12</v>
      </c>
      <c r="D122" s="126" t="s">
        <v>18</v>
      </c>
      <c r="E122" s="30" t="s">
        <v>174</v>
      </c>
      <c r="F122" s="71" t="s">
        <v>158</v>
      </c>
      <c r="G122" s="95">
        <v>1</v>
      </c>
      <c r="H122" s="9" t="s">
        <v>53</v>
      </c>
      <c r="I122" s="9">
        <v>2019</v>
      </c>
      <c r="J122" s="9">
        <v>6</v>
      </c>
      <c r="K122" s="10">
        <v>125095</v>
      </c>
      <c r="L122" s="87">
        <v>1.4490000000000001</v>
      </c>
      <c r="M122" s="5">
        <f t="shared" si="1"/>
        <v>5000</v>
      </c>
      <c r="N122" s="139">
        <f>SUM(M122:M123)</f>
        <v>5714.2857142857147</v>
      </c>
      <c r="O122" s="9"/>
    </row>
    <row r="123" spans="1:15" ht="48.75" customHeight="1" x14ac:dyDescent="0.25">
      <c r="A123" s="127"/>
      <c r="B123" s="127"/>
      <c r="C123" s="127"/>
      <c r="D123" s="127"/>
      <c r="E123" s="30" t="s">
        <v>173</v>
      </c>
      <c r="F123" s="15" t="s">
        <v>158</v>
      </c>
      <c r="G123" s="95">
        <v>7</v>
      </c>
      <c r="H123" s="14" t="s">
        <v>66</v>
      </c>
      <c r="I123" s="14">
        <v>2019</v>
      </c>
      <c r="J123" s="14">
        <v>6</v>
      </c>
      <c r="K123" s="4">
        <v>3080</v>
      </c>
      <c r="L123" s="87">
        <v>1.4490000000000001</v>
      </c>
      <c r="M123" s="5">
        <f t="shared" si="1"/>
        <v>714.28571428571433</v>
      </c>
      <c r="N123" s="141"/>
      <c r="O123" s="14"/>
    </row>
    <row r="124" spans="1:15" ht="36" x14ac:dyDescent="0.25">
      <c r="A124" s="128">
        <v>33</v>
      </c>
      <c r="B124" s="128" t="s">
        <v>19</v>
      </c>
      <c r="C124" s="128" t="s">
        <v>27</v>
      </c>
      <c r="D124" s="128" t="s">
        <v>18</v>
      </c>
      <c r="E124" s="49" t="s">
        <v>131</v>
      </c>
      <c r="F124" s="50" t="s">
        <v>132</v>
      </c>
      <c r="G124" s="50">
        <v>12</v>
      </c>
      <c r="H124" s="14" t="s">
        <v>68</v>
      </c>
      <c r="I124" s="14">
        <v>2019</v>
      </c>
      <c r="J124" s="14">
        <v>31</v>
      </c>
      <c r="K124" s="4" t="s">
        <v>150</v>
      </c>
      <c r="L124" s="70">
        <v>1.597</v>
      </c>
      <c r="M124" s="5">
        <f t="shared" si="1"/>
        <v>416.66666666666669</v>
      </c>
      <c r="N124" s="135">
        <f>SUM(M124:M132)</f>
        <v>5319.4444444444453</v>
      </c>
      <c r="O124" s="14"/>
    </row>
    <row r="125" spans="1:15" ht="36" x14ac:dyDescent="0.25">
      <c r="A125" s="128"/>
      <c r="B125" s="128"/>
      <c r="C125" s="128"/>
      <c r="D125" s="128"/>
      <c r="E125" s="49" t="s">
        <v>133</v>
      </c>
      <c r="F125" s="50" t="s">
        <v>134</v>
      </c>
      <c r="G125" s="50">
        <v>8</v>
      </c>
      <c r="H125" s="14" t="s">
        <v>66</v>
      </c>
      <c r="I125" s="14">
        <v>2019</v>
      </c>
      <c r="J125" s="14">
        <v>375</v>
      </c>
      <c r="K125" s="4" t="s">
        <v>151</v>
      </c>
      <c r="L125" s="70">
        <v>3.1920000000000002</v>
      </c>
      <c r="M125" s="5">
        <f t="shared" si="1"/>
        <v>625</v>
      </c>
      <c r="N125" s="135"/>
      <c r="O125" s="14"/>
    </row>
    <row r="126" spans="1:15" ht="24" x14ac:dyDescent="0.25">
      <c r="A126" s="128"/>
      <c r="B126" s="128"/>
      <c r="C126" s="128"/>
      <c r="D126" s="128"/>
      <c r="E126" s="49" t="s">
        <v>135</v>
      </c>
      <c r="F126" s="50" t="s">
        <v>136</v>
      </c>
      <c r="G126" s="50">
        <v>18</v>
      </c>
      <c r="H126" s="14" t="s">
        <v>68</v>
      </c>
      <c r="I126" s="14">
        <v>2019</v>
      </c>
      <c r="J126" s="14">
        <v>91</v>
      </c>
      <c r="K126" s="4" t="s">
        <v>152</v>
      </c>
      <c r="L126" s="70">
        <v>6.35</v>
      </c>
      <c r="M126" s="5">
        <f t="shared" si="1"/>
        <v>277.77777777777777</v>
      </c>
      <c r="N126" s="135"/>
      <c r="O126" s="14"/>
    </row>
    <row r="127" spans="1:15" ht="24" x14ac:dyDescent="0.25">
      <c r="A127" s="128"/>
      <c r="B127" s="128"/>
      <c r="C127" s="128"/>
      <c r="D127" s="128"/>
      <c r="E127" s="49" t="s">
        <v>137</v>
      </c>
      <c r="F127" s="50" t="s">
        <v>138</v>
      </c>
      <c r="G127" s="50">
        <v>6</v>
      </c>
      <c r="H127" s="14" t="s">
        <v>66</v>
      </c>
      <c r="I127" s="14">
        <v>2019</v>
      </c>
      <c r="J127" s="14">
        <v>6</v>
      </c>
      <c r="K127" s="4">
        <v>86537</v>
      </c>
      <c r="L127" s="70">
        <v>1.4490000000000001</v>
      </c>
      <c r="M127" s="5">
        <f t="shared" si="1"/>
        <v>833.33333333333337</v>
      </c>
      <c r="N127" s="135"/>
      <c r="O127" s="14"/>
    </row>
    <row r="128" spans="1:15" ht="33.75" x14ac:dyDescent="0.25">
      <c r="A128" s="128"/>
      <c r="B128" s="128"/>
      <c r="C128" s="128"/>
      <c r="D128" s="128"/>
      <c r="E128" s="51" t="s">
        <v>139</v>
      </c>
      <c r="F128" s="11" t="s">
        <v>140</v>
      </c>
      <c r="G128" s="11">
        <v>5</v>
      </c>
      <c r="H128" s="14" t="s">
        <v>73</v>
      </c>
      <c r="I128" s="14">
        <v>2019</v>
      </c>
      <c r="J128" s="14">
        <v>47</v>
      </c>
      <c r="K128" s="4" t="s">
        <v>153</v>
      </c>
      <c r="L128" s="70">
        <v>1.325</v>
      </c>
      <c r="M128" s="5">
        <f t="shared" si="1"/>
        <v>1000</v>
      </c>
      <c r="N128" s="135"/>
      <c r="O128" s="14"/>
    </row>
    <row r="129" spans="1:15" ht="22.5" x14ac:dyDescent="0.25">
      <c r="A129" s="128"/>
      <c r="B129" s="128"/>
      <c r="C129" s="128"/>
      <c r="D129" s="128"/>
      <c r="E129" s="51" t="s">
        <v>141</v>
      </c>
      <c r="F129" s="11" t="s">
        <v>142</v>
      </c>
      <c r="G129" s="11">
        <v>6</v>
      </c>
      <c r="H129" s="14" t="s">
        <v>72</v>
      </c>
      <c r="I129" s="14">
        <v>2019</v>
      </c>
      <c r="J129" s="14">
        <v>3</v>
      </c>
      <c r="K129" s="4"/>
      <c r="L129" s="70">
        <v>0.73399999999999999</v>
      </c>
      <c r="M129" s="5">
        <f t="shared" si="1"/>
        <v>833.33333333333337</v>
      </c>
      <c r="N129" s="135"/>
      <c r="O129" s="14"/>
    </row>
    <row r="130" spans="1:15" ht="33.75" x14ac:dyDescent="0.25">
      <c r="A130" s="128"/>
      <c r="B130" s="128"/>
      <c r="C130" s="128"/>
      <c r="D130" s="128"/>
      <c r="E130" s="51" t="s">
        <v>143</v>
      </c>
      <c r="F130" s="11" t="s">
        <v>144</v>
      </c>
      <c r="G130" s="11">
        <v>12</v>
      </c>
      <c r="H130" s="14" t="s">
        <v>73</v>
      </c>
      <c r="I130" s="14">
        <v>2019</v>
      </c>
      <c r="J130" s="14"/>
      <c r="K130" s="4" t="s">
        <v>154</v>
      </c>
      <c r="L130" s="34">
        <v>3.206</v>
      </c>
      <c r="M130" s="5">
        <f t="shared" si="1"/>
        <v>416.66666666666669</v>
      </c>
      <c r="N130" s="135"/>
      <c r="O130" s="14"/>
    </row>
    <row r="131" spans="1:15" ht="45" x14ac:dyDescent="0.25">
      <c r="A131" s="128"/>
      <c r="B131" s="128"/>
      <c r="C131" s="128"/>
      <c r="D131" s="128"/>
      <c r="E131" s="51" t="s">
        <v>145</v>
      </c>
      <c r="F131" s="11" t="s">
        <v>146</v>
      </c>
      <c r="G131" s="11">
        <v>12</v>
      </c>
      <c r="H131" s="14" t="s">
        <v>147</v>
      </c>
      <c r="I131" s="14">
        <v>2019</v>
      </c>
      <c r="J131" s="14">
        <v>147</v>
      </c>
      <c r="K131" s="4" t="s">
        <v>155</v>
      </c>
      <c r="L131" s="34">
        <v>3.45</v>
      </c>
      <c r="M131" s="5">
        <f t="shared" si="1"/>
        <v>416.66666666666669</v>
      </c>
      <c r="N131" s="135"/>
      <c r="O131" s="14"/>
    </row>
    <row r="132" spans="1:15" ht="33.75" x14ac:dyDescent="0.25">
      <c r="A132" s="128"/>
      <c r="B132" s="128"/>
      <c r="C132" s="128"/>
      <c r="D132" s="128"/>
      <c r="E132" s="51" t="s">
        <v>148</v>
      </c>
      <c r="F132" s="11" t="s">
        <v>149</v>
      </c>
      <c r="G132" s="11">
        <v>10</v>
      </c>
      <c r="H132" s="14" t="s">
        <v>112</v>
      </c>
      <c r="I132" s="80">
        <v>2020</v>
      </c>
      <c r="J132" s="14"/>
      <c r="K132" s="79">
        <v>43647</v>
      </c>
      <c r="L132" s="69">
        <v>2.6629999999999998</v>
      </c>
      <c r="M132" s="5">
        <f t="shared" si="1"/>
        <v>500</v>
      </c>
      <c r="N132" s="136"/>
      <c r="O132" s="7"/>
    </row>
    <row r="133" spans="1:15" x14ac:dyDescent="0.25">
      <c r="A133" s="126">
        <v>34</v>
      </c>
      <c r="B133" s="126" t="s">
        <v>40</v>
      </c>
      <c r="C133" s="126" t="s">
        <v>30</v>
      </c>
      <c r="D133" s="126" t="s">
        <v>18</v>
      </c>
      <c r="E133" s="51" t="s">
        <v>287</v>
      </c>
      <c r="F133" s="11" t="s">
        <v>584</v>
      </c>
      <c r="G133" s="11">
        <v>1</v>
      </c>
      <c r="H133" s="14" t="s">
        <v>53</v>
      </c>
      <c r="I133" s="14">
        <v>2019</v>
      </c>
      <c r="J133" s="14">
        <v>62</v>
      </c>
      <c r="K133" s="3" t="s">
        <v>181</v>
      </c>
      <c r="L133" s="34">
        <v>2.1509999999999998</v>
      </c>
      <c r="M133" s="5">
        <f t="shared" ref="M133:M196" si="2">$A$2/G133</f>
        <v>5000</v>
      </c>
      <c r="N133" s="133">
        <f>SUM(M133:M135)</f>
        <v>8333.3333333333339</v>
      </c>
      <c r="O133" s="14"/>
    </row>
    <row r="134" spans="1:15" ht="22.5" x14ac:dyDescent="0.25">
      <c r="A134" s="132"/>
      <c r="B134" s="132"/>
      <c r="C134" s="132"/>
      <c r="D134" s="132"/>
      <c r="E134" s="51" t="s">
        <v>288</v>
      </c>
      <c r="F134" s="11" t="s">
        <v>176</v>
      </c>
      <c r="G134" s="11">
        <v>3</v>
      </c>
      <c r="H134" s="14" t="s">
        <v>68</v>
      </c>
      <c r="I134" s="14">
        <v>2019</v>
      </c>
      <c r="J134" s="14">
        <v>383</v>
      </c>
      <c r="K134" s="3" t="s">
        <v>290</v>
      </c>
      <c r="L134" s="34">
        <v>2.544</v>
      </c>
      <c r="M134" s="5">
        <f t="shared" si="2"/>
        <v>1666.6666666666667</v>
      </c>
      <c r="N134" s="134"/>
      <c r="O134" s="14"/>
    </row>
    <row r="135" spans="1:15" ht="22.5" x14ac:dyDescent="0.25">
      <c r="A135" s="132"/>
      <c r="B135" s="132"/>
      <c r="C135" s="132"/>
      <c r="D135" s="132"/>
      <c r="E135" s="51" t="s">
        <v>289</v>
      </c>
      <c r="F135" s="11" t="s">
        <v>585</v>
      </c>
      <c r="G135" s="11">
        <v>3</v>
      </c>
      <c r="H135" s="14" t="s">
        <v>68</v>
      </c>
      <c r="I135" s="14">
        <v>2019</v>
      </c>
      <c r="J135" s="14">
        <v>94</v>
      </c>
      <c r="K135" s="4">
        <v>55602</v>
      </c>
      <c r="L135" s="34">
        <v>1.772</v>
      </c>
      <c r="M135" s="5">
        <f t="shared" si="2"/>
        <v>1666.6666666666667</v>
      </c>
      <c r="N135" s="134"/>
      <c r="O135" s="14"/>
    </row>
    <row r="136" spans="1:15" x14ac:dyDescent="0.25">
      <c r="A136" s="132"/>
      <c r="B136" s="132"/>
      <c r="C136" s="132"/>
      <c r="D136" s="132"/>
      <c r="E136" s="51"/>
      <c r="F136" s="11"/>
      <c r="G136" s="11"/>
      <c r="H136" s="14"/>
      <c r="I136" s="14"/>
      <c r="J136" s="14"/>
      <c r="K136" s="3"/>
      <c r="L136" s="34"/>
      <c r="M136" s="5" t="e">
        <f t="shared" si="2"/>
        <v>#DIV/0!</v>
      </c>
      <c r="N136" s="134"/>
      <c r="O136" s="14"/>
    </row>
    <row r="137" spans="1:15" x14ac:dyDescent="0.25">
      <c r="A137" s="127"/>
      <c r="B137" s="127"/>
      <c r="C137" s="127"/>
      <c r="D137" s="127"/>
      <c r="E137" s="51"/>
      <c r="F137" s="11"/>
      <c r="G137" s="11"/>
      <c r="H137" s="14"/>
      <c r="I137" s="14"/>
      <c r="J137" s="14"/>
      <c r="K137" s="4"/>
      <c r="L137" s="34"/>
      <c r="M137" s="5" t="e">
        <f t="shared" si="2"/>
        <v>#DIV/0!</v>
      </c>
      <c r="N137" s="143"/>
      <c r="O137" s="14"/>
    </row>
    <row r="138" spans="1:15" ht="33.75" x14ac:dyDescent="0.25">
      <c r="A138" s="128">
        <v>35</v>
      </c>
      <c r="B138" s="128" t="s">
        <v>51</v>
      </c>
      <c r="C138" s="128" t="s">
        <v>3</v>
      </c>
      <c r="D138" s="128" t="s">
        <v>18</v>
      </c>
      <c r="E138" s="51" t="s">
        <v>78</v>
      </c>
      <c r="F138" s="11" t="s">
        <v>80</v>
      </c>
      <c r="G138" s="11">
        <v>3</v>
      </c>
      <c r="H138" s="14" t="s">
        <v>66</v>
      </c>
      <c r="I138" s="14">
        <v>2019</v>
      </c>
      <c r="J138" s="14">
        <v>29</v>
      </c>
      <c r="K138" s="14" t="s">
        <v>87</v>
      </c>
      <c r="L138" s="70">
        <v>1.2310000000000001</v>
      </c>
      <c r="M138" s="5">
        <f t="shared" si="2"/>
        <v>1666.6666666666667</v>
      </c>
      <c r="N138" s="135">
        <f>SUM(M138:M143)</f>
        <v>7083.333333333333</v>
      </c>
      <c r="O138" s="14"/>
    </row>
    <row r="139" spans="1:15" ht="33.75" x14ac:dyDescent="0.25">
      <c r="A139" s="128"/>
      <c r="B139" s="128"/>
      <c r="C139" s="128"/>
      <c r="D139" s="128"/>
      <c r="E139" s="51" t="s">
        <v>79</v>
      </c>
      <c r="F139" s="11" t="s">
        <v>81</v>
      </c>
      <c r="G139" s="11">
        <v>4</v>
      </c>
      <c r="H139" s="14" t="s">
        <v>66</v>
      </c>
      <c r="I139" s="14">
        <v>2019</v>
      </c>
      <c r="J139" s="14">
        <v>37</v>
      </c>
      <c r="K139" s="14" t="s">
        <v>88</v>
      </c>
      <c r="L139" s="70">
        <v>2.722</v>
      </c>
      <c r="M139" s="5">
        <f t="shared" si="2"/>
        <v>1250</v>
      </c>
      <c r="N139" s="136"/>
      <c r="O139" s="14"/>
    </row>
    <row r="140" spans="1:15" ht="22.5" x14ac:dyDescent="0.25">
      <c r="A140" s="128"/>
      <c r="B140" s="128"/>
      <c r="C140" s="128"/>
      <c r="D140" s="128"/>
      <c r="E140" s="51" t="s">
        <v>84</v>
      </c>
      <c r="F140" s="11" t="s">
        <v>82</v>
      </c>
      <c r="G140" s="11">
        <v>4</v>
      </c>
      <c r="H140" s="14" t="s">
        <v>66</v>
      </c>
      <c r="I140" s="69">
        <v>2018</v>
      </c>
      <c r="J140" s="14">
        <v>57</v>
      </c>
      <c r="K140" s="14" t="s">
        <v>89</v>
      </c>
      <c r="L140" s="70">
        <v>1.9</v>
      </c>
      <c r="M140" s="5">
        <f t="shared" si="2"/>
        <v>1250</v>
      </c>
      <c r="N140" s="136"/>
      <c r="O140" s="14"/>
    </row>
    <row r="141" spans="1:15" ht="22.5" x14ac:dyDescent="0.25">
      <c r="A141" s="128"/>
      <c r="B141" s="128"/>
      <c r="C141" s="128"/>
      <c r="D141" s="128"/>
      <c r="E141" s="51" t="s">
        <v>119</v>
      </c>
      <c r="F141" s="11" t="s">
        <v>83</v>
      </c>
      <c r="G141" s="11">
        <v>6</v>
      </c>
      <c r="H141" s="14" t="s">
        <v>68</v>
      </c>
      <c r="I141" s="14">
        <v>2019</v>
      </c>
      <c r="J141" s="14">
        <v>37</v>
      </c>
      <c r="K141" s="14" t="s">
        <v>90</v>
      </c>
      <c r="L141" s="70">
        <v>1.194</v>
      </c>
      <c r="M141" s="5">
        <f t="shared" si="2"/>
        <v>833.33333333333337</v>
      </c>
      <c r="N141" s="136"/>
      <c r="O141" s="7"/>
    </row>
    <row r="142" spans="1:15" ht="27.75" customHeight="1" x14ac:dyDescent="0.25">
      <c r="A142" s="128"/>
      <c r="B142" s="128"/>
      <c r="C142" s="128"/>
      <c r="D142" s="128"/>
      <c r="E142" s="30" t="s">
        <v>85</v>
      </c>
      <c r="F142" s="15" t="s">
        <v>80</v>
      </c>
      <c r="G142" s="95">
        <v>4</v>
      </c>
      <c r="H142" s="14" t="s">
        <v>68</v>
      </c>
      <c r="I142" s="14">
        <v>2019</v>
      </c>
      <c r="J142" s="14">
        <v>29</v>
      </c>
      <c r="K142" s="14" t="s">
        <v>91</v>
      </c>
      <c r="L142" s="70">
        <v>1.2310000000000001</v>
      </c>
      <c r="M142" s="5">
        <f t="shared" si="2"/>
        <v>1250</v>
      </c>
      <c r="N142" s="136"/>
      <c r="O142" s="14"/>
    </row>
    <row r="143" spans="1:15" ht="31.5" customHeight="1" x14ac:dyDescent="0.25">
      <c r="A143" s="128"/>
      <c r="B143" s="128"/>
      <c r="C143" s="128"/>
      <c r="D143" s="128"/>
      <c r="E143" s="7" t="s">
        <v>86</v>
      </c>
      <c r="F143" s="15" t="s">
        <v>586</v>
      </c>
      <c r="G143" s="95">
        <v>6</v>
      </c>
      <c r="H143" s="14" t="s">
        <v>68</v>
      </c>
      <c r="I143" s="14">
        <v>2019</v>
      </c>
      <c r="J143" s="14">
        <v>15</v>
      </c>
      <c r="K143" s="14" t="s">
        <v>92</v>
      </c>
      <c r="L143" s="70">
        <v>1.796</v>
      </c>
      <c r="M143" s="5">
        <f t="shared" si="2"/>
        <v>833.33333333333337</v>
      </c>
      <c r="N143" s="136"/>
      <c r="O143" s="7"/>
    </row>
    <row r="144" spans="1:15" ht="51" x14ac:dyDescent="0.2">
      <c r="A144" s="126">
        <v>36</v>
      </c>
      <c r="B144" s="126" t="s">
        <v>521</v>
      </c>
      <c r="C144" s="126" t="s">
        <v>3</v>
      </c>
      <c r="D144" s="126" t="s">
        <v>9</v>
      </c>
      <c r="E144" s="7" t="s">
        <v>522</v>
      </c>
      <c r="F144" s="71" t="s">
        <v>587</v>
      </c>
      <c r="G144" s="95">
        <v>2</v>
      </c>
      <c r="H144" s="14" t="s">
        <v>68</v>
      </c>
      <c r="I144" s="69">
        <v>2018</v>
      </c>
      <c r="J144" s="81" t="s">
        <v>588</v>
      </c>
      <c r="K144" s="3"/>
      <c r="L144" s="87"/>
      <c r="M144" s="5">
        <f t="shared" si="2"/>
        <v>2500</v>
      </c>
      <c r="N144" s="133">
        <f>SUM(M144:M147)</f>
        <v>9500</v>
      </c>
      <c r="O144" s="14"/>
    </row>
    <row r="145" spans="1:15" ht="38.25" x14ac:dyDescent="0.25">
      <c r="A145" s="132"/>
      <c r="B145" s="132"/>
      <c r="C145" s="132"/>
      <c r="D145" s="132"/>
      <c r="E145" s="30" t="s">
        <v>523</v>
      </c>
      <c r="F145" s="15" t="s">
        <v>524</v>
      </c>
      <c r="G145" s="95">
        <v>1</v>
      </c>
      <c r="H145" s="14" t="s">
        <v>53</v>
      </c>
      <c r="I145" s="69">
        <v>2018</v>
      </c>
      <c r="J145" s="14"/>
      <c r="K145" s="3"/>
      <c r="L145" s="87"/>
      <c r="M145" s="5">
        <f t="shared" si="2"/>
        <v>5000</v>
      </c>
      <c r="N145" s="134"/>
      <c r="O145" s="14"/>
    </row>
    <row r="146" spans="1:15" ht="38.25" x14ac:dyDescent="0.25">
      <c r="A146" s="132"/>
      <c r="B146" s="132"/>
      <c r="C146" s="132"/>
      <c r="D146" s="132"/>
      <c r="E146" s="30" t="s">
        <v>525</v>
      </c>
      <c r="F146" s="15"/>
      <c r="G146" s="95">
        <v>5</v>
      </c>
      <c r="H146" s="14" t="s">
        <v>72</v>
      </c>
      <c r="I146" s="69">
        <v>2018</v>
      </c>
      <c r="J146" s="14"/>
      <c r="K146" s="4"/>
      <c r="L146" s="87"/>
      <c r="M146" s="5">
        <f t="shared" si="2"/>
        <v>1000</v>
      </c>
      <c r="N146" s="134"/>
      <c r="O146" s="14"/>
    </row>
    <row r="147" spans="1:15" ht="25.5" x14ac:dyDescent="0.25">
      <c r="A147" s="132"/>
      <c r="B147" s="132"/>
      <c r="C147" s="132"/>
      <c r="D147" s="132"/>
      <c r="E147" s="30" t="s">
        <v>526</v>
      </c>
      <c r="F147" s="15" t="s">
        <v>527</v>
      </c>
      <c r="G147" s="95">
        <v>5</v>
      </c>
      <c r="H147" s="14" t="s">
        <v>68</v>
      </c>
      <c r="I147" s="69">
        <v>2018</v>
      </c>
      <c r="J147" s="14"/>
      <c r="K147" s="3"/>
      <c r="L147" s="87"/>
      <c r="M147" s="5">
        <f t="shared" si="2"/>
        <v>1000</v>
      </c>
      <c r="N147" s="134"/>
      <c r="O147" s="14"/>
    </row>
    <row r="148" spans="1:15" x14ac:dyDescent="0.25">
      <c r="A148" s="127"/>
      <c r="B148" s="127"/>
      <c r="C148" s="127"/>
      <c r="D148" s="127"/>
      <c r="E148" s="30"/>
      <c r="F148" s="15"/>
      <c r="G148" s="95"/>
      <c r="H148" s="14"/>
      <c r="I148" s="14"/>
      <c r="J148" s="14"/>
      <c r="K148" s="4"/>
      <c r="L148" s="87"/>
      <c r="M148" s="5" t="e">
        <f t="shared" si="2"/>
        <v>#DIV/0!</v>
      </c>
      <c r="N148" s="143"/>
      <c r="O148" s="14"/>
    </row>
    <row r="149" spans="1:15" ht="27" customHeight="1" x14ac:dyDescent="0.25">
      <c r="A149" s="144">
        <v>37</v>
      </c>
      <c r="B149" s="128" t="s">
        <v>46</v>
      </c>
      <c r="C149" s="145" t="s">
        <v>47</v>
      </c>
      <c r="D149" s="128" t="s">
        <v>18</v>
      </c>
      <c r="E149" s="30" t="s">
        <v>294</v>
      </c>
      <c r="F149" s="15" t="s">
        <v>295</v>
      </c>
      <c r="G149" s="95">
        <v>1</v>
      </c>
      <c r="H149" s="14" t="s">
        <v>53</v>
      </c>
      <c r="I149" s="14">
        <v>2019</v>
      </c>
      <c r="J149" s="14">
        <v>45</v>
      </c>
      <c r="K149" s="4"/>
      <c r="L149" s="34">
        <v>3.45</v>
      </c>
      <c r="M149" s="5">
        <f t="shared" si="2"/>
        <v>5000</v>
      </c>
      <c r="N149" s="135">
        <f>SUM(M149:M157)</f>
        <v>10589.285714285714</v>
      </c>
      <c r="O149" s="149"/>
    </row>
    <row r="150" spans="1:15" ht="34.5" customHeight="1" x14ac:dyDescent="0.25">
      <c r="A150" s="144"/>
      <c r="B150" s="128"/>
      <c r="C150" s="145"/>
      <c r="D150" s="128"/>
      <c r="E150" s="30" t="s">
        <v>296</v>
      </c>
      <c r="F150" s="15" t="s">
        <v>297</v>
      </c>
      <c r="G150" s="95">
        <v>10</v>
      </c>
      <c r="H150" s="14" t="s">
        <v>112</v>
      </c>
      <c r="I150" s="14">
        <v>2020</v>
      </c>
      <c r="J150" s="14"/>
      <c r="K150" s="4"/>
      <c r="L150" s="87"/>
      <c r="M150" s="5">
        <f t="shared" si="2"/>
        <v>500</v>
      </c>
      <c r="N150" s="135"/>
      <c r="O150" s="149"/>
    </row>
    <row r="151" spans="1:15" ht="33.75" customHeight="1" x14ac:dyDescent="0.25">
      <c r="A151" s="144"/>
      <c r="B151" s="128"/>
      <c r="C151" s="145"/>
      <c r="D151" s="128"/>
      <c r="E151" s="30" t="s">
        <v>298</v>
      </c>
      <c r="F151" s="15" t="s">
        <v>299</v>
      </c>
      <c r="G151" s="95">
        <v>9</v>
      </c>
      <c r="H151" s="14" t="s">
        <v>72</v>
      </c>
      <c r="I151" s="14">
        <v>2019</v>
      </c>
      <c r="J151" s="14"/>
      <c r="K151" s="4"/>
      <c r="L151" s="34">
        <v>2.7</v>
      </c>
      <c r="M151" s="5">
        <f t="shared" si="2"/>
        <v>555.55555555555554</v>
      </c>
      <c r="N151" s="135"/>
      <c r="O151" s="149"/>
    </row>
    <row r="152" spans="1:15" ht="37.5" customHeight="1" x14ac:dyDescent="0.25">
      <c r="A152" s="144"/>
      <c r="B152" s="128"/>
      <c r="C152" s="145"/>
      <c r="D152" s="128"/>
      <c r="E152" s="30" t="s">
        <v>300</v>
      </c>
      <c r="F152" s="15" t="s">
        <v>301</v>
      </c>
      <c r="G152" s="95">
        <v>4</v>
      </c>
      <c r="H152" s="14" t="s">
        <v>72</v>
      </c>
      <c r="I152" s="14">
        <v>2019</v>
      </c>
      <c r="J152" s="14"/>
      <c r="K152" s="4"/>
      <c r="L152" s="34">
        <v>5.1619999999999999</v>
      </c>
      <c r="M152" s="5">
        <f t="shared" si="2"/>
        <v>1250</v>
      </c>
      <c r="N152" s="135"/>
      <c r="O152" s="149"/>
    </row>
    <row r="153" spans="1:15" ht="48" customHeight="1" x14ac:dyDescent="0.25">
      <c r="A153" s="144"/>
      <c r="B153" s="128"/>
      <c r="C153" s="145"/>
      <c r="D153" s="128"/>
      <c r="E153" s="30" t="s">
        <v>302</v>
      </c>
      <c r="F153" s="15" t="s">
        <v>303</v>
      </c>
      <c r="G153" s="95">
        <v>9</v>
      </c>
      <c r="H153" s="14" t="s">
        <v>113</v>
      </c>
      <c r="I153" s="14">
        <v>2019</v>
      </c>
      <c r="J153" s="14"/>
      <c r="K153" s="4"/>
      <c r="L153" s="34">
        <v>6.3949999999999996</v>
      </c>
      <c r="M153" s="5">
        <f t="shared" si="2"/>
        <v>555.55555555555554</v>
      </c>
      <c r="N153" s="135"/>
      <c r="O153" s="149"/>
    </row>
    <row r="154" spans="1:15" ht="36.75" customHeight="1" x14ac:dyDescent="0.25">
      <c r="A154" s="144"/>
      <c r="B154" s="128"/>
      <c r="C154" s="145"/>
      <c r="D154" s="128"/>
      <c r="E154" s="30" t="s">
        <v>307</v>
      </c>
      <c r="F154" s="15" t="s">
        <v>589</v>
      </c>
      <c r="G154" s="95">
        <v>7</v>
      </c>
      <c r="H154" s="14" t="s">
        <v>113</v>
      </c>
      <c r="I154" s="14">
        <v>2019</v>
      </c>
      <c r="J154" s="14"/>
      <c r="K154" s="4"/>
      <c r="L154" s="34">
        <v>6.3949999999999996</v>
      </c>
      <c r="M154" s="5">
        <f t="shared" si="2"/>
        <v>714.28571428571433</v>
      </c>
      <c r="N154" s="135"/>
      <c r="O154" s="149"/>
    </row>
    <row r="155" spans="1:15" ht="38.25" x14ac:dyDescent="0.25">
      <c r="A155" s="144"/>
      <c r="B155" s="128"/>
      <c r="C155" s="145"/>
      <c r="D155" s="128"/>
      <c r="E155" s="30" t="s">
        <v>304</v>
      </c>
      <c r="F155" s="15" t="s">
        <v>305</v>
      </c>
      <c r="G155" s="95">
        <v>8</v>
      </c>
      <c r="H155" s="14" t="s">
        <v>113</v>
      </c>
      <c r="I155" s="14">
        <v>2019</v>
      </c>
      <c r="J155" s="14"/>
      <c r="K155" s="4"/>
      <c r="L155" s="34">
        <v>2.7549999999999999</v>
      </c>
      <c r="M155" s="5">
        <f t="shared" si="2"/>
        <v>625</v>
      </c>
      <c r="N155" s="136"/>
      <c r="O155" s="149"/>
    </row>
    <row r="156" spans="1:15" ht="48.75" customHeight="1" x14ac:dyDescent="0.25">
      <c r="A156" s="144"/>
      <c r="B156" s="128"/>
      <c r="C156" s="145"/>
      <c r="D156" s="128"/>
      <c r="E156" s="30" t="s">
        <v>309</v>
      </c>
      <c r="F156" s="15" t="s">
        <v>308</v>
      </c>
      <c r="G156" s="95">
        <v>9</v>
      </c>
      <c r="H156" s="14" t="s">
        <v>73</v>
      </c>
      <c r="I156" s="14">
        <v>2019</v>
      </c>
      <c r="J156" s="14"/>
      <c r="K156" s="4"/>
      <c r="L156" s="34">
        <v>1.5409999999999999</v>
      </c>
      <c r="M156" s="5">
        <f t="shared" si="2"/>
        <v>555.55555555555554</v>
      </c>
      <c r="N156" s="136"/>
      <c r="O156" s="149"/>
    </row>
    <row r="157" spans="1:15" ht="41.25" customHeight="1" x14ac:dyDescent="0.25">
      <c r="A157" s="144"/>
      <c r="B157" s="128"/>
      <c r="C157" s="145"/>
      <c r="D157" s="128"/>
      <c r="E157" s="30" t="s">
        <v>310</v>
      </c>
      <c r="F157" s="15" t="s">
        <v>311</v>
      </c>
      <c r="G157" s="95">
        <v>6</v>
      </c>
      <c r="H157" s="14" t="s">
        <v>73</v>
      </c>
      <c r="I157" s="69">
        <v>2020</v>
      </c>
      <c r="J157" s="14">
        <v>106</v>
      </c>
      <c r="K157" s="3" t="s">
        <v>312</v>
      </c>
      <c r="L157" s="87"/>
      <c r="M157" s="5">
        <f t="shared" si="2"/>
        <v>833.33333333333337</v>
      </c>
      <c r="N157" s="136"/>
      <c r="O157" s="149"/>
    </row>
    <row r="158" spans="1:15" ht="16.5" customHeight="1" x14ac:dyDescent="0.25">
      <c r="A158" s="144"/>
      <c r="B158" s="128"/>
      <c r="C158" s="145"/>
      <c r="D158" s="128"/>
      <c r="E158" s="30"/>
      <c r="F158" s="15"/>
      <c r="G158" s="95"/>
      <c r="H158" s="14"/>
      <c r="I158" s="14"/>
      <c r="J158" s="14"/>
      <c r="K158" s="3"/>
      <c r="L158" s="87"/>
      <c r="M158" s="5" t="e">
        <f t="shared" si="2"/>
        <v>#DIV/0!</v>
      </c>
      <c r="N158" s="136"/>
      <c r="O158" s="149"/>
    </row>
    <row r="159" spans="1:15" ht="60" customHeight="1" x14ac:dyDescent="0.25">
      <c r="A159" s="144">
        <v>38</v>
      </c>
      <c r="B159" s="128" t="s">
        <v>41</v>
      </c>
      <c r="C159" s="128" t="s">
        <v>2</v>
      </c>
      <c r="D159" s="128" t="s">
        <v>10</v>
      </c>
      <c r="E159" s="30" t="s">
        <v>102</v>
      </c>
      <c r="F159" s="15" t="s">
        <v>103</v>
      </c>
      <c r="G159" s="95">
        <v>5</v>
      </c>
      <c r="H159" s="14" t="s">
        <v>72</v>
      </c>
      <c r="I159" s="14">
        <v>2019</v>
      </c>
      <c r="J159" s="14">
        <v>197</v>
      </c>
      <c r="K159" s="4">
        <v>111516</v>
      </c>
      <c r="L159" s="34">
        <v>4.0670000000000002</v>
      </c>
      <c r="M159" s="5">
        <f t="shared" si="2"/>
        <v>1000</v>
      </c>
      <c r="N159" s="135">
        <f>SUM(M159:M164)</f>
        <v>3513.8888888888891</v>
      </c>
      <c r="O159" s="14"/>
    </row>
    <row r="160" spans="1:15" ht="48.75" customHeight="1" x14ac:dyDescent="0.25">
      <c r="A160" s="144"/>
      <c r="B160" s="128"/>
      <c r="C160" s="128"/>
      <c r="D160" s="128"/>
      <c r="E160" s="30" t="s">
        <v>104</v>
      </c>
      <c r="F160" s="50" t="s">
        <v>105</v>
      </c>
      <c r="G160" s="50">
        <v>9</v>
      </c>
      <c r="H160" s="14" t="s">
        <v>73</v>
      </c>
      <c r="I160" s="14">
        <v>2019</v>
      </c>
      <c r="J160" s="14">
        <v>26</v>
      </c>
      <c r="K160" s="4" t="s">
        <v>114</v>
      </c>
      <c r="L160" s="34">
        <v>2.9140000000000001</v>
      </c>
      <c r="M160" s="5">
        <f t="shared" si="2"/>
        <v>555.55555555555554</v>
      </c>
      <c r="N160" s="136"/>
      <c r="O160" s="14"/>
    </row>
    <row r="161" spans="1:15" ht="50.25" customHeight="1" x14ac:dyDescent="0.25">
      <c r="A161" s="144"/>
      <c r="B161" s="128"/>
      <c r="C161" s="128"/>
      <c r="D161" s="128"/>
      <c r="E161" s="30" t="s">
        <v>106</v>
      </c>
      <c r="F161" s="50" t="s">
        <v>105</v>
      </c>
      <c r="G161" s="50">
        <v>6</v>
      </c>
      <c r="H161" s="14" t="s">
        <v>111</v>
      </c>
      <c r="I161" s="14">
        <v>2019</v>
      </c>
      <c r="J161" s="14">
        <v>26</v>
      </c>
      <c r="K161" s="4" t="s">
        <v>115</v>
      </c>
      <c r="L161" s="34">
        <v>2.9140000000000001</v>
      </c>
      <c r="M161" s="5">
        <f t="shared" si="2"/>
        <v>833.33333333333337</v>
      </c>
      <c r="N161" s="136"/>
      <c r="O161" s="14"/>
    </row>
    <row r="162" spans="1:15" ht="44.25" customHeight="1" x14ac:dyDescent="0.25">
      <c r="A162" s="144"/>
      <c r="B162" s="128"/>
      <c r="C162" s="128"/>
      <c r="D162" s="128"/>
      <c r="E162" s="30" t="s">
        <v>107</v>
      </c>
      <c r="F162" s="50" t="s">
        <v>105</v>
      </c>
      <c r="G162" s="50">
        <v>8</v>
      </c>
      <c r="H162" s="14" t="s">
        <v>111</v>
      </c>
      <c r="I162" s="14">
        <v>2019</v>
      </c>
      <c r="J162" s="14">
        <v>26</v>
      </c>
      <c r="K162" s="4" t="s">
        <v>116</v>
      </c>
      <c r="L162" s="34">
        <v>2.9140000000000001</v>
      </c>
      <c r="M162" s="5">
        <f t="shared" si="2"/>
        <v>625</v>
      </c>
      <c r="N162" s="136"/>
      <c r="O162" s="14"/>
    </row>
    <row r="163" spans="1:15" ht="57" customHeight="1" x14ac:dyDescent="0.25">
      <c r="A163" s="144"/>
      <c r="B163" s="128"/>
      <c r="C163" s="128"/>
      <c r="D163" s="128"/>
      <c r="E163" s="30" t="s">
        <v>107</v>
      </c>
      <c r="F163" s="52" t="s">
        <v>108</v>
      </c>
      <c r="G163" s="52">
        <v>10</v>
      </c>
      <c r="H163" s="14" t="s">
        <v>112</v>
      </c>
      <c r="I163" s="14">
        <v>2019</v>
      </c>
      <c r="J163" s="14">
        <v>79</v>
      </c>
      <c r="K163" s="4" t="s">
        <v>117</v>
      </c>
      <c r="L163" s="34">
        <v>0.98299999999999998</v>
      </c>
      <c r="M163" s="5"/>
      <c r="N163" s="136"/>
      <c r="O163" s="14"/>
    </row>
    <row r="164" spans="1:15" ht="44.25" customHeight="1" x14ac:dyDescent="0.25">
      <c r="A164" s="144"/>
      <c r="B164" s="128"/>
      <c r="C164" s="128"/>
      <c r="D164" s="128"/>
      <c r="E164" s="30" t="s">
        <v>109</v>
      </c>
      <c r="F164" s="53" t="s">
        <v>110</v>
      </c>
      <c r="G164" s="53">
        <v>10</v>
      </c>
      <c r="H164" s="14" t="s">
        <v>113</v>
      </c>
      <c r="I164" s="14">
        <v>2019</v>
      </c>
      <c r="J164" s="14">
        <v>91</v>
      </c>
      <c r="K164" s="4" t="s">
        <v>118</v>
      </c>
      <c r="L164" s="34">
        <v>1.24</v>
      </c>
      <c r="M164" s="5">
        <f t="shared" si="2"/>
        <v>500</v>
      </c>
      <c r="N164" s="136"/>
      <c r="O164" s="14"/>
    </row>
    <row r="165" spans="1:15" ht="36" customHeight="1" x14ac:dyDescent="0.25">
      <c r="A165" s="126">
        <v>39</v>
      </c>
      <c r="B165" s="126" t="s">
        <v>42</v>
      </c>
      <c r="C165" s="126" t="s">
        <v>27</v>
      </c>
      <c r="D165" s="126" t="s">
        <v>10</v>
      </c>
      <c r="E165" s="30" t="s">
        <v>367</v>
      </c>
      <c r="F165" s="15" t="s">
        <v>228</v>
      </c>
      <c r="G165" s="95">
        <v>7</v>
      </c>
      <c r="H165" s="14" t="s">
        <v>111</v>
      </c>
      <c r="I165" s="14">
        <v>2019</v>
      </c>
      <c r="J165" s="14">
        <v>51</v>
      </c>
      <c r="K165" s="4" t="s">
        <v>229</v>
      </c>
      <c r="L165" s="70">
        <v>0.79</v>
      </c>
      <c r="M165" s="5">
        <f t="shared" si="2"/>
        <v>714.28571428571433</v>
      </c>
      <c r="N165" s="133">
        <f>SUM(M165:M169)</f>
        <v>5505.9523809523807</v>
      </c>
      <c r="O165" s="14"/>
    </row>
    <row r="166" spans="1:15" ht="22.5" customHeight="1" x14ac:dyDescent="0.25">
      <c r="A166" s="132"/>
      <c r="B166" s="132"/>
      <c r="C166" s="132"/>
      <c r="D166" s="132"/>
      <c r="E166" s="30" t="s">
        <v>368</v>
      </c>
      <c r="F166" s="6" t="s">
        <v>171</v>
      </c>
      <c r="G166" s="6">
        <v>8</v>
      </c>
      <c r="H166" s="14" t="s">
        <v>111</v>
      </c>
      <c r="I166" s="14">
        <v>2019</v>
      </c>
      <c r="J166" s="14"/>
      <c r="K166" s="4"/>
      <c r="L166" s="70">
        <v>0.68899999999999995</v>
      </c>
      <c r="M166" s="5">
        <f t="shared" si="2"/>
        <v>625</v>
      </c>
      <c r="N166" s="134"/>
      <c r="O166" s="14"/>
    </row>
    <row r="167" spans="1:15" ht="43.5" customHeight="1" x14ac:dyDescent="0.25">
      <c r="A167" s="132"/>
      <c r="B167" s="132"/>
      <c r="C167" s="132"/>
      <c r="D167" s="132"/>
      <c r="E167" s="30" t="s">
        <v>369</v>
      </c>
      <c r="F167" s="15" t="s">
        <v>225</v>
      </c>
      <c r="G167" s="95">
        <v>4</v>
      </c>
      <c r="H167" s="14" t="s">
        <v>68</v>
      </c>
      <c r="I167" s="14">
        <v>2019</v>
      </c>
      <c r="J167" s="14"/>
      <c r="K167" s="4" t="s">
        <v>226</v>
      </c>
      <c r="L167" s="70">
        <v>0.52900000000000003</v>
      </c>
      <c r="M167" s="5">
        <f t="shared" si="2"/>
        <v>1250</v>
      </c>
      <c r="N167" s="134"/>
      <c r="O167" s="14"/>
    </row>
    <row r="168" spans="1:15" ht="34.5" customHeight="1" x14ac:dyDescent="0.25">
      <c r="A168" s="132"/>
      <c r="B168" s="132"/>
      <c r="C168" s="132"/>
      <c r="D168" s="132"/>
      <c r="E168" s="30" t="s">
        <v>370</v>
      </c>
      <c r="F168" s="6" t="s">
        <v>590</v>
      </c>
      <c r="G168" s="6">
        <v>3</v>
      </c>
      <c r="H168" s="14" t="s">
        <v>66</v>
      </c>
      <c r="I168" s="14">
        <v>2019</v>
      </c>
      <c r="J168" s="14">
        <v>62</v>
      </c>
      <c r="K168" s="4" t="s">
        <v>371</v>
      </c>
      <c r="L168" s="34" t="s">
        <v>591</v>
      </c>
      <c r="M168" s="5">
        <f t="shared" si="2"/>
        <v>1666.6666666666667</v>
      </c>
      <c r="N168" s="134"/>
      <c r="O168" s="14"/>
    </row>
    <row r="169" spans="1:15" ht="32.25" customHeight="1" x14ac:dyDescent="0.25">
      <c r="A169" s="127"/>
      <c r="B169" s="127"/>
      <c r="C169" s="127"/>
      <c r="D169" s="127"/>
      <c r="E169" s="30" t="s">
        <v>372</v>
      </c>
      <c r="F169" s="15" t="s">
        <v>364</v>
      </c>
      <c r="G169" s="95">
        <v>4</v>
      </c>
      <c r="H169" s="14" t="s">
        <v>68</v>
      </c>
      <c r="I169" s="14">
        <v>2019</v>
      </c>
      <c r="J169" s="14">
        <v>4</v>
      </c>
      <c r="K169" s="4" t="s">
        <v>365</v>
      </c>
      <c r="L169" s="34">
        <v>0.92500000000000004</v>
      </c>
      <c r="M169" s="5">
        <f t="shared" si="2"/>
        <v>1250</v>
      </c>
      <c r="N169" s="143"/>
      <c r="O169" s="14"/>
    </row>
    <row r="170" spans="1:15" ht="27" customHeight="1" x14ac:dyDescent="0.25">
      <c r="A170" s="129">
        <v>40</v>
      </c>
      <c r="B170" s="129" t="s">
        <v>482</v>
      </c>
      <c r="C170" s="129" t="s">
        <v>12</v>
      </c>
      <c r="D170" s="129" t="s">
        <v>10</v>
      </c>
      <c r="E170" s="51" t="s">
        <v>483</v>
      </c>
      <c r="F170" s="11" t="s">
        <v>351</v>
      </c>
      <c r="G170" s="11">
        <v>7</v>
      </c>
      <c r="H170" s="9" t="s">
        <v>111</v>
      </c>
      <c r="I170" s="9">
        <v>2019</v>
      </c>
      <c r="J170" s="9">
        <v>29</v>
      </c>
      <c r="K170" s="10" t="s">
        <v>358</v>
      </c>
      <c r="L170" s="9">
        <v>0.52900000000000003</v>
      </c>
      <c r="M170" s="5">
        <f t="shared" si="2"/>
        <v>714.28571428571433</v>
      </c>
      <c r="N170" s="139">
        <f>SUM(M170:M174)</f>
        <v>4672.6190476190477</v>
      </c>
      <c r="O170" s="9"/>
    </row>
    <row r="171" spans="1:15" ht="33.75" x14ac:dyDescent="0.25">
      <c r="A171" s="130"/>
      <c r="B171" s="130"/>
      <c r="C171" s="130"/>
      <c r="D171" s="130"/>
      <c r="E171" s="51" t="s">
        <v>484</v>
      </c>
      <c r="F171" s="11" t="s">
        <v>592</v>
      </c>
      <c r="G171" s="11">
        <v>8</v>
      </c>
      <c r="H171" s="9" t="s">
        <v>72</v>
      </c>
      <c r="I171" s="9">
        <v>2019</v>
      </c>
      <c r="J171" s="9">
        <v>51</v>
      </c>
      <c r="K171" s="10" t="s">
        <v>356</v>
      </c>
      <c r="L171" s="9">
        <v>0.79</v>
      </c>
      <c r="M171" s="5">
        <f t="shared" si="2"/>
        <v>625</v>
      </c>
      <c r="N171" s="140"/>
      <c r="O171" s="9"/>
    </row>
    <row r="172" spans="1:15" ht="33.75" x14ac:dyDescent="0.25">
      <c r="A172" s="130"/>
      <c r="B172" s="130"/>
      <c r="C172" s="130"/>
      <c r="D172" s="130"/>
      <c r="E172" s="51" t="s">
        <v>485</v>
      </c>
      <c r="F172" s="11" t="s">
        <v>351</v>
      </c>
      <c r="G172" s="11">
        <v>4</v>
      </c>
      <c r="H172" s="9" t="s">
        <v>68</v>
      </c>
      <c r="I172" s="9">
        <v>2019</v>
      </c>
      <c r="J172" s="9">
        <v>29</v>
      </c>
      <c r="K172" s="10" t="s">
        <v>466</v>
      </c>
      <c r="L172" s="9">
        <v>0.52900000000000003</v>
      </c>
      <c r="M172" s="5">
        <f t="shared" si="2"/>
        <v>1250</v>
      </c>
      <c r="N172" s="140"/>
      <c r="O172" s="8"/>
    </row>
    <row r="173" spans="1:15" ht="38.25" x14ac:dyDescent="0.25">
      <c r="A173" s="130"/>
      <c r="B173" s="130"/>
      <c r="C173" s="130"/>
      <c r="D173" s="130"/>
      <c r="E173" s="30" t="s">
        <v>486</v>
      </c>
      <c r="F173" s="15" t="s">
        <v>228</v>
      </c>
      <c r="G173" s="95">
        <v>4</v>
      </c>
      <c r="H173" s="14" t="s">
        <v>66</v>
      </c>
      <c r="I173" s="14">
        <v>2019</v>
      </c>
      <c r="J173" s="14">
        <v>51</v>
      </c>
      <c r="K173" s="4" t="s">
        <v>229</v>
      </c>
      <c r="L173" s="92">
        <v>0.79</v>
      </c>
      <c r="M173" s="5">
        <f t="shared" si="2"/>
        <v>1250</v>
      </c>
      <c r="N173" s="140"/>
      <c r="O173" s="9"/>
    </row>
    <row r="174" spans="1:15" ht="38.25" x14ac:dyDescent="0.25">
      <c r="A174" s="130"/>
      <c r="B174" s="130"/>
      <c r="C174" s="130"/>
      <c r="D174" s="130"/>
      <c r="E174" s="30" t="s">
        <v>487</v>
      </c>
      <c r="F174" s="15" t="s">
        <v>225</v>
      </c>
      <c r="G174" s="95">
        <v>6</v>
      </c>
      <c r="H174" s="14" t="s">
        <v>111</v>
      </c>
      <c r="I174" s="14">
        <v>2019</v>
      </c>
      <c r="J174" s="14"/>
      <c r="K174" s="4" t="s">
        <v>226</v>
      </c>
      <c r="L174" s="92">
        <v>0.52900000000000003</v>
      </c>
      <c r="M174" s="5">
        <f t="shared" si="2"/>
        <v>833.33333333333337</v>
      </c>
      <c r="N174" s="140"/>
      <c r="O174" s="9"/>
    </row>
    <row r="175" spans="1:15" x14ac:dyDescent="0.25">
      <c r="A175" s="131"/>
      <c r="B175" s="131"/>
      <c r="C175" s="131"/>
      <c r="D175" s="131"/>
      <c r="E175" s="51"/>
      <c r="F175" s="11"/>
      <c r="G175" s="11"/>
      <c r="H175" s="9"/>
      <c r="I175" s="9"/>
      <c r="J175" s="9"/>
      <c r="K175" s="10"/>
      <c r="L175" s="91"/>
      <c r="M175" s="5"/>
      <c r="N175" s="141"/>
      <c r="O175" s="9"/>
    </row>
    <row r="176" spans="1:15" ht="42" customHeight="1" x14ac:dyDescent="0.25">
      <c r="A176" s="129">
        <v>41</v>
      </c>
      <c r="B176" s="129" t="s">
        <v>45</v>
      </c>
      <c r="C176" s="129" t="s">
        <v>2</v>
      </c>
      <c r="D176" s="129" t="s">
        <v>10</v>
      </c>
      <c r="E176" s="51" t="s">
        <v>96</v>
      </c>
      <c r="F176" s="11" t="s">
        <v>98</v>
      </c>
      <c r="G176" s="11">
        <v>1</v>
      </c>
      <c r="H176" s="9" t="s">
        <v>53</v>
      </c>
      <c r="I176" s="9">
        <v>2019</v>
      </c>
      <c r="J176" s="9">
        <v>29</v>
      </c>
      <c r="K176" s="10" t="s">
        <v>100</v>
      </c>
      <c r="L176" s="92">
        <v>0.52900000000000003</v>
      </c>
      <c r="M176" s="5">
        <f t="shared" si="2"/>
        <v>5000</v>
      </c>
      <c r="N176" s="139">
        <f>SUM(M176:M177)</f>
        <v>6000</v>
      </c>
      <c r="O176" s="9"/>
    </row>
    <row r="177" spans="1:16" s="54" customFormat="1" ht="48" customHeight="1" x14ac:dyDescent="0.25">
      <c r="A177" s="131"/>
      <c r="B177" s="131"/>
      <c r="C177" s="131"/>
      <c r="D177" s="131"/>
      <c r="E177" s="51" t="s">
        <v>97</v>
      </c>
      <c r="F177" s="11" t="s">
        <v>99</v>
      </c>
      <c r="G177" s="11">
        <v>5</v>
      </c>
      <c r="H177" s="9" t="s">
        <v>66</v>
      </c>
      <c r="I177" s="9">
        <v>2019</v>
      </c>
      <c r="J177" s="9">
        <v>8</v>
      </c>
      <c r="K177" s="10" t="s">
        <v>101</v>
      </c>
      <c r="L177" s="92"/>
      <c r="M177" s="5">
        <f t="shared" si="2"/>
        <v>1000</v>
      </c>
      <c r="N177" s="156"/>
      <c r="O177" s="9"/>
    </row>
    <row r="178" spans="1:16" ht="22.5" x14ac:dyDescent="0.25">
      <c r="A178" s="129">
        <v>42</v>
      </c>
      <c r="B178" s="129" t="s">
        <v>461</v>
      </c>
      <c r="C178" s="129" t="s">
        <v>3</v>
      </c>
      <c r="D178" s="129" t="s">
        <v>10</v>
      </c>
      <c r="E178" s="51" t="s">
        <v>462</v>
      </c>
      <c r="F178" s="11" t="s">
        <v>351</v>
      </c>
      <c r="G178" s="11">
        <v>7</v>
      </c>
      <c r="H178" s="9" t="s">
        <v>66</v>
      </c>
      <c r="I178" s="9">
        <v>2019</v>
      </c>
      <c r="J178" s="9">
        <v>29</v>
      </c>
      <c r="K178" s="10" t="s">
        <v>358</v>
      </c>
      <c r="L178" s="92">
        <v>0.52900000000000003</v>
      </c>
      <c r="M178" s="5">
        <f t="shared" si="2"/>
        <v>714.28571428571433</v>
      </c>
      <c r="N178" s="139">
        <f>SUM(M178:M180)</f>
        <v>2589.2857142857142</v>
      </c>
      <c r="O178" s="9"/>
    </row>
    <row r="179" spans="1:16" ht="33.75" x14ac:dyDescent="0.25">
      <c r="A179" s="130"/>
      <c r="B179" s="130"/>
      <c r="C179" s="130"/>
      <c r="D179" s="130"/>
      <c r="E179" s="51" t="s">
        <v>463</v>
      </c>
      <c r="F179" s="11" t="s">
        <v>464</v>
      </c>
      <c r="G179" s="11">
        <v>8</v>
      </c>
      <c r="H179" s="9" t="s">
        <v>73</v>
      </c>
      <c r="I179" s="9">
        <v>2019</v>
      </c>
      <c r="J179" s="9">
        <v>51</v>
      </c>
      <c r="K179" s="10" t="s">
        <v>356</v>
      </c>
      <c r="L179" s="92">
        <v>0.79</v>
      </c>
      <c r="M179" s="5">
        <f t="shared" si="2"/>
        <v>625</v>
      </c>
      <c r="N179" s="142"/>
      <c r="O179" s="9"/>
    </row>
    <row r="180" spans="1:16" ht="33.75" x14ac:dyDescent="0.25">
      <c r="A180" s="130"/>
      <c r="B180" s="130"/>
      <c r="C180" s="130"/>
      <c r="D180" s="130"/>
      <c r="E180" s="51" t="s">
        <v>465</v>
      </c>
      <c r="F180" s="11" t="s">
        <v>351</v>
      </c>
      <c r="G180" s="11">
        <v>4</v>
      </c>
      <c r="H180" s="9" t="s">
        <v>111</v>
      </c>
      <c r="I180" s="9">
        <v>2019</v>
      </c>
      <c r="J180" s="9">
        <v>29</v>
      </c>
      <c r="K180" s="10" t="s">
        <v>466</v>
      </c>
      <c r="L180" s="92">
        <v>0.52900000000000003</v>
      </c>
      <c r="M180" s="5">
        <f t="shared" si="2"/>
        <v>1250</v>
      </c>
      <c r="N180" s="142"/>
      <c r="O180" s="9"/>
    </row>
    <row r="181" spans="1:16" ht="36" x14ac:dyDescent="0.25">
      <c r="A181" s="128">
        <v>43</v>
      </c>
      <c r="B181" s="128" t="s">
        <v>43</v>
      </c>
      <c r="C181" s="128" t="s">
        <v>30</v>
      </c>
      <c r="D181" s="128" t="s">
        <v>10</v>
      </c>
      <c r="E181" s="49" t="s">
        <v>352</v>
      </c>
      <c r="F181" s="15" t="s">
        <v>351</v>
      </c>
      <c r="G181" s="95">
        <v>1</v>
      </c>
      <c r="H181" s="14" t="s">
        <v>53</v>
      </c>
      <c r="I181" s="14">
        <v>2019</v>
      </c>
      <c r="J181" s="14">
        <v>29</v>
      </c>
      <c r="K181" s="4" t="s">
        <v>353</v>
      </c>
      <c r="L181" s="70">
        <v>0.52900000000000003</v>
      </c>
      <c r="M181" s="5">
        <f t="shared" si="2"/>
        <v>5000</v>
      </c>
      <c r="N181" s="135">
        <f>SUM(M181:M184)</f>
        <v>7339.2857142857147</v>
      </c>
      <c r="O181" s="14"/>
    </row>
    <row r="182" spans="1:16" ht="38.25" customHeight="1" x14ac:dyDescent="0.25">
      <c r="A182" s="128"/>
      <c r="B182" s="128"/>
      <c r="C182" s="128"/>
      <c r="D182" s="128"/>
      <c r="E182" s="30" t="s">
        <v>354</v>
      </c>
      <c r="F182" s="15" t="s">
        <v>355</v>
      </c>
      <c r="G182" s="95">
        <v>8</v>
      </c>
      <c r="H182" s="14" t="s">
        <v>113</v>
      </c>
      <c r="I182" s="14">
        <v>2019</v>
      </c>
      <c r="J182" s="14">
        <v>51</v>
      </c>
      <c r="K182" s="4" t="s">
        <v>356</v>
      </c>
      <c r="L182" s="70">
        <v>0.79</v>
      </c>
      <c r="M182" s="5">
        <f t="shared" si="2"/>
        <v>625</v>
      </c>
      <c r="N182" s="136"/>
      <c r="O182" s="14"/>
    </row>
    <row r="183" spans="1:16" ht="38.25" customHeight="1" x14ac:dyDescent="0.25">
      <c r="A183" s="128"/>
      <c r="B183" s="128"/>
      <c r="C183" s="128"/>
      <c r="D183" s="128"/>
      <c r="E183" s="30" t="s">
        <v>357</v>
      </c>
      <c r="F183" s="15" t="s">
        <v>351</v>
      </c>
      <c r="G183" s="95">
        <v>7</v>
      </c>
      <c r="H183" s="14" t="s">
        <v>68</v>
      </c>
      <c r="I183" s="14">
        <v>2019</v>
      </c>
      <c r="J183" s="14">
        <v>29</v>
      </c>
      <c r="K183" s="4" t="s">
        <v>358</v>
      </c>
      <c r="L183" s="70">
        <v>0.52900000000000003</v>
      </c>
      <c r="M183" s="5">
        <f t="shared" si="2"/>
        <v>714.28571428571433</v>
      </c>
      <c r="N183" s="136"/>
      <c r="O183" s="14"/>
    </row>
    <row r="184" spans="1:16" ht="38.25" customHeight="1" x14ac:dyDescent="0.25">
      <c r="A184" s="128"/>
      <c r="B184" s="128"/>
      <c r="C184" s="128"/>
      <c r="D184" s="128"/>
      <c r="E184" s="30" t="s">
        <v>359</v>
      </c>
      <c r="F184" s="15" t="s">
        <v>360</v>
      </c>
      <c r="G184" s="95">
        <v>5</v>
      </c>
      <c r="H184" s="14" t="s">
        <v>111</v>
      </c>
      <c r="I184" s="14">
        <v>2019</v>
      </c>
      <c r="J184" s="14">
        <v>133</v>
      </c>
      <c r="K184" s="4" t="s">
        <v>95</v>
      </c>
      <c r="L184" s="70">
        <v>4.1909999999999998</v>
      </c>
      <c r="M184" s="5">
        <f t="shared" si="2"/>
        <v>1000</v>
      </c>
      <c r="N184" s="136"/>
      <c r="O184" s="14"/>
    </row>
    <row r="185" spans="1:16" ht="38.25" customHeight="1" x14ac:dyDescent="0.25">
      <c r="A185" s="128">
        <v>44</v>
      </c>
      <c r="B185" s="128" t="s">
        <v>361</v>
      </c>
      <c r="C185" s="128" t="s">
        <v>362</v>
      </c>
      <c r="D185" s="128" t="s">
        <v>10</v>
      </c>
      <c r="E185" s="30" t="s">
        <v>363</v>
      </c>
      <c r="F185" s="15" t="s">
        <v>364</v>
      </c>
      <c r="G185" s="95">
        <v>4</v>
      </c>
      <c r="H185" s="14" t="s">
        <v>68</v>
      </c>
      <c r="I185" s="14">
        <v>2019</v>
      </c>
      <c r="J185" s="14">
        <v>4</v>
      </c>
      <c r="K185" s="4" t="s">
        <v>365</v>
      </c>
      <c r="L185" s="70">
        <v>0.92500000000000004</v>
      </c>
      <c r="M185" s="5">
        <f t="shared" si="2"/>
        <v>1250</v>
      </c>
      <c r="N185" s="135">
        <f>SUM(M185:M186)</f>
        <v>2250</v>
      </c>
      <c r="O185" s="14"/>
    </row>
    <row r="186" spans="1:16" ht="38.25" x14ac:dyDescent="0.25">
      <c r="A186" s="128"/>
      <c r="B186" s="128"/>
      <c r="C186" s="128"/>
      <c r="D186" s="128"/>
      <c r="E186" s="30" t="s">
        <v>366</v>
      </c>
      <c r="F186" s="15" t="s">
        <v>158</v>
      </c>
      <c r="G186" s="95">
        <v>5</v>
      </c>
      <c r="H186" s="14" t="s">
        <v>111</v>
      </c>
      <c r="I186" s="14">
        <v>2019</v>
      </c>
      <c r="J186" s="14"/>
      <c r="K186" s="4"/>
      <c r="L186" s="70">
        <v>1.4490000000000001</v>
      </c>
      <c r="M186" s="5">
        <f t="shared" si="2"/>
        <v>1000</v>
      </c>
      <c r="N186" s="136"/>
      <c r="O186" s="14"/>
    </row>
    <row r="187" spans="1:16" x14ac:dyDescent="0.25">
      <c r="A187" s="128"/>
      <c r="B187" s="128"/>
      <c r="C187" s="128"/>
      <c r="D187" s="128"/>
      <c r="E187" s="30"/>
      <c r="F187" s="15"/>
      <c r="G187" s="95"/>
      <c r="H187" s="14"/>
      <c r="I187" s="14"/>
      <c r="J187" s="14"/>
      <c r="K187" s="4"/>
      <c r="L187" s="87"/>
      <c r="M187" s="5"/>
      <c r="N187" s="136"/>
      <c r="O187" s="14"/>
    </row>
    <row r="188" spans="1:16" ht="38.25" x14ac:dyDescent="0.25">
      <c r="A188" s="128">
        <v>45</v>
      </c>
      <c r="B188" s="128" t="s">
        <v>223</v>
      </c>
      <c r="C188" s="128" t="s">
        <v>2</v>
      </c>
      <c r="D188" s="128" t="s">
        <v>10</v>
      </c>
      <c r="E188" s="30" t="s">
        <v>224</v>
      </c>
      <c r="F188" s="15" t="s">
        <v>225</v>
      </c>
      <c r="G188" s="95">
        <v>4</v>
      </c>
      <c r="H188" s="14" t="s">
        <v>66</v>
      </c>
      <c r="I188" s="14">
        <v>2019</v>
      </c>
      <c r="J188" s="14"/>
      <c r="K188" s="4" t="s">
        <v>226</v>
      </c>
      <c r="L188" s="70">
        <v>0.52900000000000003</v>
      </c>
      <c r="M188" s="5">
        <f t="shared" si="2"/>
        <v>1250</v>
      </c>
      <c r="N188" s="133">
        <f>SUM(M188:M191)</f>
        <v>3144.8412698412699</v>
      </c>
      <c r="O188" s="148"/>
      <c r="P188" s="2"/>
    </row>
    <row r="189" spans="1:16" ht="38.25" x14ac:dyDescent="0.25">
      <c r="A189" s="128"/>
      <c r="B189" s="128"/>
      <c r="C189" s="128"/>
      <c r="D189" s="128"/>
      <c r="E189" s="30" t="s">
        <v>227</v>
      </c>
      <c r="F189" s="15" t="s">
        <v>228</v>
      </c>
      <c r="G189" s="95">
        <v>7</v>
      </c>
      <c r="H189" s="14" t="s">
        <v>68</v>
      </c>
      <c r="I189" s="14">
        <v>2019</v>
      </c>
      <c r="J189" s="14">
        <v>51</v>
      </c>
      <c r="K189" s="4" t="s">
        <v>229</v>
      </c>
      <c r="L189" s="70">
        <v>0.79</v>
      </c>
      <c r="M189" s="5">
        <f t="shared" si="2"/>
        <v>714.28571428571433</v>
      </c>
      <c r="N189" s="137"/>
      <c r="O189" s="148"/>
      <c r="P189" s="2"/>
    </row>
    <row r="190" spans="1:16" ht="51" x14ac:dyDescent="0.25">
      <c r="A190" s="128"/>
      <c r="B190" s="128"/>
      <c r="C190" s="128"/>
      <c r="D190" s="128"/>
      <c r="E190" s="30" t="s">
        <v>230</v>
      </c>
      <c r="F190" s="15" t="s">
        <v>105</v>
      </c>
      <c r="G190" s="95">
        <v>9</v>
      </c>
      <c r="H190" s="14" t="s">
        <v>72</v>
      </c>
      <c r="I190" s="14">
        <v>2019</v>
      </c>
      <c r="J190" s="14"/>
      <c r="K190" s="4"/>
      <c r="L190" s="70">
        <v>2.9140000000000001</v>
      </c>
      <c r="M190" s="5">
        <f t="shared" si="2"/>
        <v>555.55555555555554</v>
      </c>
      <c r="N190" s="137"/>
      <c r="O190" s="148"/>
      <c r="P190" s="2"/>
    </row>
    <row r="191" spans="1:16" ht="24" customHeight="1" x14ac:dyDescent="0.25">
      <c r="A191" s="128"/>
      <c r="B191" s="128"/>
      <c r="C191" s="128"/>
      <c r="D191" s="128"/>
      <c r="E191" s="30" t="s">
        <v>231</v>
      </c>
      <c r="F191" s="15" t="s">
        <v>232</v>
      </c>
      <c r="G191" s="95">
        <v>8</v>
      </c>
      <c r="H191" s="14" t="s">
        <v>68</v>
      </c>
      <c r="I191" s="14">
        <v>2019</v>
      </c>
      <c r="J191" s="14"/>
      <c r="K191" s="4" t="s">
        <v>172</v>
      </c>
      <c r="L191" s="70">
        <v>0.68899999999999995</v>
      </c>
      <c r="M191" s="5">
        <f t="shared" si="2"/>
        <v>625</v>
      </c>
      <c r="N191" s="138"/>
      <c r="O191" s="149"/>
      <c r="P191" s="2"/>
    </row>
    <row r="192" spans="1:16" ht="38.25" x14ac:dyDescent="0.25">
      <c r="A192" s="67">
        <v>46</v>
      </c>
      <c r="B192" s="67" t="s">
        <v>544</v>
      </c>
      <c r="C192" s="67" t="s">
        <v>2</v>
      </c>
      <c r="D192" s="67" t="s">
        <v>15</v>
      </c>
      <c r="E192" s="30" t="s">
        <v>545</v>
      </c>
      <c r="F192" s="15" t="s">
        <v>430</v>
      </c>
      <c r="G192" s="95">
        <v>1</v>
      </c>
      <c r="H192" s="14" t="s">
        <v>53</v>
      </c>
      <c r="I192" s="14">
        <v>2019</v>
      </c>
      <c r="J192" s="14">
        <v>51</v>
      </c>
      <c r="K192" s="4" t="s">
        <v>546</v>
      </c>
      <c r="L192" s="34">
        <v>0.67200000000000004</v>
      </c>
      <c r="M192" s="5">
        <f t="shared" si="2"/>
        <v>5000</v>
      </c>
      <c r="N192" s="68">
        <v>5000</v>
      </c>
      <c r="O192" s="14"/>
    </row>
    <row r="193" spans="1:15" ht="24" x14ac:dyDescent="0.25">
      <c r="A193" s="128">
        <v>47</v>
      </c>
      <c r="B193" s="128" t="s">
        <v>242</v>
      </c>
      <c r="C193" s="128" t="s">
        <v>2</v>
      </c>
      <c r="D193" s="128" t="s">
        <v>243</v>
      </c>
      <c r="E193" s="49" t="s">
        <v>244</v>
      </c>
      <c r="F193" s="15" t="s">
        <v>245</v>
      </c>
      <c r="G193" s="95">
        <v>2</v>
      </c>
      <c r="H193" s="14" t="s">
        <v>68</v>
      </c>
      <c r="I193" s="14">
        <v>2019</v>
      </c>
      <c r="J193" s="14">
        <v>13</v>
      </c>
      <c r="K193" s="4" t="s">
        <v>246</v>
      </c>
      <c r="L193" s="70"/>
      <c r="M193" s="5">
        <f t="shared" si="2"/>
        <v>2500</v>
      </c>
      <c r="N193" s="135">
        <f>SUM(M193:M195)</f>
        <v>10000</v>
      </c>
      <c r="O193" s="14"/>
    </row>
    <row r="194" spans="1:15" ht="29.25" customHeight="1" x14ac:dyDescent="0.25">
      <c r="A194" s="128"/>
      <c r="B194" s="128"/>
      <c r="C194" s="128"/>
      <c r="D194" s="128"/>
      <c r="E194" s="30" t="s">
        <v>247</v>
      </c>
      <c r="F194" s="15"/>
      <c r="G194" s="95">
        <v>1</v>
      </c>
      <c r="H194" s="14" t="s">
        <v>53</v>
      </c>
      <c r="I194" s="14">
        <v>2019</v>
      </c>
      <c r="J194" s="14">
        <v>45</v>
      </c>
      <c r="K194" s="4" t="s">
        <v>248</v>
      </c>
      <c r="L194" s="70"/>
      <c r="M194" s="5">
        <f t="shared" si="2"/>
        <v>5000</v>
      </c>
      <c r="N194" s="136"/>
      <c r="O194" s="14"/>
    </row>
    <row r="195" spans="1:15" ht="28.5" customHeight="1" x14ac:dyDescent="0.25">
      <c r="A195" s="128"/>
      <c r="B195" s="128"/>
      <c r="C195" s="128"/>
      <c r="D195" s="128"/>
      <c r="E195" s="30" t="s">
        <v>249</v>
      </c>
      <c r="F195" s="1"/>
      <c r="G195" s="1">
        <v>2</v>
      </c>
      <c r="H195" s="14" t="s">
        <v>66</v>
      </c>
      <c r="I195" s="14">
        <v>2019</v>
      </c>
      <c r="J195" s="14">
        <v>30</v>
      </c>
      <c r="K195" s="13">
        <v>43831</v>
      </c>
      <c r="L195" s="70"/>
      <c r="M195" s="5">
        <f t="shared" si="2"/>
        <v>2500</v>
      </c>
      <c r="N195" s="136"/>
      <c r="O195" s="14"/>
    </row>
    <row r="196" spans="1:15" ht="25.5" x14ac:dyDescent="0.25">
      <c r="A196" s="128">
        <v>48</v>
      </c>
      <c r="B196" s="128" t="s">
        <v>272</v>
      </c>
      <c r="C196" s="128" t="s">
        <v>2</v>
      </c>
      <c r="D196" s="128" t="s">
        <v>273</v>
      </c>
      <c r="E196" s="30" t="s">
        <v>278</v>
      </c>
      <c r="F196" s="15" t="s">
        <v>142</v>
      </c>
      <c r="G196" s="95">
        <v>1</v>
      </c>
      <c r="H196" s="14" t="s">
        <v>53</v>
      </c>
      <c r="I196" s="14"/>
      <c r="J196" s="14"/>
      <c r="K196" s="4"/>
      <c r="L196" s="87"/>
      <c r="M196" s="5">
        <f t="shared" si="2"/>
        <v>5000</v>
      </c>
      <c r="N196" s="135">
        <f>SUM(M196:M202)</f>
        <v>26666.666666666668</v>
      </c>
      <c r="O196" s="14"/>
    </row>
    <row r="197" spans="1:15" s="86" customFormat="1" ht="25.5" x14ac:dyDescent="0.25">
      <c r="A197" s="128"/>
      <c r="B197" s="128"/>
      <c r="C197" s="128"/>
      <c r="D197" s="128"/>
      <c r="E197" s="82" t="s">
        <v>593</v>
      </c>
      <c r="F197" s="83" t="s">
        <v>295</v>
      </c>
      <c r="G197" s="83">
        <v>1</v>
      </c>
      <c r="H197" s="84" t="s">
        <v>53</v>
      </c>
      <c r="I197" s="84">
        <v>2019</v>
      </c>
      <c r="J197" s="84">
        <v>5</v>
      </c>
      <c r="K197" s="85">
        <v>43831</v>
      </c>
      <c r="L197" s="93">
        <v>0.01</v>
      </c>
      <c r="M197" s="5">
        <f t="shared" ref="M197:M243" si="3">$A$2/G197</f>
        <v>5000</v>
      </c>
      <c r="N197" s="136"/>
      <c r="O197" s="84"/>
    </row>
    <row r="198" spans="1:15" ht="51" x14ac:dyDescent="0.25">
      <c r="A198" s="128"/>
      <c r="B198" s="128"/>
      <c r="C198" s="128"/>
      <c r="D198" s="128"/>
      <c r="E198" s="30" t="s">
        <v>279</v>
      </c>
      <c r="F198" s="15" t="s">
        <v>105</v>
      </c>
      <c r="G198" s="95">
        <v>1</v>
      </c>
      <c r="H198" s="14" t="s">
        <v>53</v>
      </c>
      <c r="I198" s="14">
        <v>2019</v>
      </c>
      <c r="J198" s="14">
        <v>26</v>
      </c>
      <c r="K198" s="4" t="s">
        <v>284</v>
      </c>
      <c r="L198" s="34">
        <v>2.9129999999999998</v>
      </c>
      <c r="M198" s="5">
        <f t="shared" si="3"/>
        <v>5000</v>
      </c>
      <c r="N198" s="136"/>
      <c r="O198" s="14"/>
    </row>
    <row r="199" spans="1:15" ht="25.5" x14ac:dyDescent="0.25">
      <c r="A199" s="128"/>
      <c r="B199" s="128"/>
      <c r="C199" s="128"/>
      <c r="D199" s="128"/>
      <c r="E199" s="30" t="s">
        <v>280</v>
      </c>
      <c r="F199" s="15" t="s">
        <v>274</v>
      </c>
      <c r="G199" s="95">
        <v>3</v>
      </c>
      <c r="H199" s="14" t="s">
        <v>68</v>
      </c>
      <c r="I199" s="14">
        <v>2019</v>
      </c>
      <c r="J199" s="14"/>
      <c r="K199" s="4" t="s">
        <v>285</v>
      </c>
      <c r="L199" s="34"/>
      <c r="M199" s="5">
        <f t="shared" si="3"/>
        <v>1666.6666666666667</v>
      </c>
      <c r="N199" s="136"/>
      <c r="O199" s="8"/>
    </row>
    <row r="200" spans="1:15" ht="38.25" x14ac:dyDescent="0.25">
      <c r="A200" s="128"/>
      <c r="B200" s="128"/>
      <c r="C200" s="128"/>
      <c r="D200" s="128"/>
      <c r="E200" s="30" t="s">
        <v>281</v>
      </c>
      <c r="F200" s="15" t="s">
        <v>275</v>
      </c>
      <c r="G200" s="95">
        <v>1</v>
      </c>
      <c r="H200" s="14" t="s">
        <v>53</v>
      </c>
      <c r="I200" s="14">
        <v>2019</v>
      </c>
      <c r="J200" s="14">
        <v>46</v>
      </c>
      <c r="K200" s="55">
        <v>43626</v>
      </c>
      <c r="L200" s="35">
        <v>0.69</v>
      </c>
      <c r="M200" s="5">
        <f t="shared" si="3"/>
        <v>5000</v>
      </c>
      <c r="N200" s="136"/>
      <c r="O200" s="8"/>
    </row>
    <row r="201" spans="1:15" ht="25.5" x14ac:dyDescent="0.25">
      <c r="A201" s="128"/>
      <c r="B201" s="128"/>
      <c r="C201" s="128"/>
      <c r="D201" s="128"/>
      <c r="E201" s="30" t="s">
        <v>282</v>
      </c>
      <c r="F201" s="15" t="s">
        <v>276</v>
      </c>
      <c r="G201" s="95">
        <v>2</v>
      </c>
      <c r="H201" s="14" t="s">
        <v>68</v>
      </c>
      <c r="I201" s="14">
        <v>2019</v>
      </c>
      <c r="J201" s="14"/>
      <c r="K201" s="4"/>
      <c r="L201" s="35">
        <v>0.83599999999999997</v>
      </c>
      <c r="M201" s="5">
        <f t="shared" si="3"/>
        <v>2500</v>
      </c>
      <c r="N201" s="136"/>
      <c r="O201" s="14"/>
    </row>
    <row r="202" spans="1:15" ht="51" x14ac:dyDescent="0.25">
      <c r="A202" s="128"/>
      <c r="B202" s="128"/>
      <c r="C202" s="128"/>
      <c r="D202" s="128"/>
      <c r="E202" s="30" t="s">
        <v>283</v>
      </c>
      <c r="F202" s="15" t="s">
        <v>277</v>
      </c>
      <c r="G202" s="95">
        <v>2</v>
      </c>
      <c r="H202" s="14" t="s">
        <v>66</v>
      </c>
      <c r="I202" s="14">
        <v>2019</v>
      </c>
      <c r="J202" s="14">
        <v>5</v>
      </c>
      <c r="K202" s="4" t="s">
        <v>286</v>
      </c>
      <c r="L202" s="56">
        <v>43586</v>
      </c>
      <c r="M202" s="5">
        <f t="shared" si="3"/>
        <v>2500</v>
      </c>
      <c r="N202" s="136"/>
      <c r="O202" s="8"/>
    </row>
    <row r="203" spans="1:15" ht="25.5" customHeight="1" x14ac:dyDescent="0.25">
      <c r="A203" s="37">
        <v>49</v>
      </c>
      <c r="B203" s="37" t="s">
        <v>291</v>
      </c>
      <c r="C203" s="37" t="s">
        <v>27</v>
      </c>
      <c r="D203" s="37" t="s">
        <v>11</v>
      </c>
      <c r="E203" s="30" t="s">
        <v>292</v>
      </c>
      <c r="F203" s="15" t="s">
        <v>110</v>
      </c>
      <c r="G203" s="95">
        <v>2</v>
      </c>
      <c r="H203" s="14" t="s">
        <v>68</v>
      </c>
      <c r="I203" s="14">
        <v>2019</v>
      </c>
      <c r="J203" s="14"/>
      <c r="K203" s="3" t="s">
        <v>293</v>
      </c>
      <c r="L203" s="41" t="s">
        <v>594</v>
      </c>
      <c r="M203" s="5">
        <f t="shared" si="3"/>
        <v>2500</v>
      </c>
      <c r="N203" s="31">
        <v>1667</v>
      </c>
      <c r="O203" s="14"/>
    </row>
    <row r="204" spans="1:15" ht="25.5" customHeight="1" x14ac:dyDescent="0.25">
      <c r="A204" s="37">
        <v>50</v>
      </c>
      <c r="B204" s="37" t="s">
        <v>334</v>
      </c>
      <c r="C204" s="37" t="s">
        <v>3</v>
      </c>
      <c r="D204" s="37" t="s">
        <v>28</v>
      </c>
      <c r="E204" s="30" t="s">
        <v>335</v>
      </c>
      <c r="F204" s="15" t="s">
        <v>167</v>
      </c>
      <c r="G204" s="95">
        <v>1</v>
      </c>
      <c r="H204" s="14" t="s">
        <v>53</v>
      </c>
      <c r="I204" s="14">
        <v>2019</v>
      </c>
      <c r="J204" s="14">
        <v>7</v>
      </c>
      <c r="K204" s="3" t="s">
        <v>264</v>
      </c>
      <c r="L204" s="41" t="s">
        <v>270</v>
      </c>
      <c r="M204" s="5">
        <f t="shared" si="3"/>
        <v>5000</v>
      </c>
      <c r="N204" s="31">
        <v>5000</v>
      </c>
      <c r="O204" s="14"/>
    </row>
    <row r="205" spans="1:15" ht="48" customHeight="1" x14ac:dyDescent="0.25">
      <c r="A205" s="37">
        <v>51</v>
      </c>
      <c r="B205" s="37" t="s">
        <v>336</v>
      </c>
      <c r="C205" s="37" t="s">
        <v>3</v>
      </c>
      <c r="D205" s="37" t="s">
        <v>28</v>
      </c>
      <c r="E205" s="30" t="s">
        <v>337</v>
      </c>
      <c r="F205" s="15" t="s">
        <v>339</v>
      </c>
      <c r="G205" s="95">
        <v>9</v>
      </c>
      <c r="H205" s="14" t="s">
        <v>111</v>
      </c>
      <c r="I205" s="14">
        <v>2019</v>
      </c>
      <c r="J205" s="14">
        <v>14</v>
      </c>
      <c r="K205" s="3" t="s">
        <v>340</v>
      </c>
      <c r="L205" s="41" t="s">
        <v>595</v>
      </c>
      <c r="M205" s="5">
        <f t="shared" si="3"/>
        <v>555.55555555555554</v>
      </c>
      <c r="N205" s="31">
        <v>556</v>
      </c>
      <c r="O205" s="14"/>
    </row>
    <row r="206" spans="1:15" ht="48" x14ac:dyDescent="0.25">
      <c r="A206" s="128">
        <v>52</v>
      </c>
      <c r="B206" s="128" t="s">
        <v>373</v>
      </c>
      <c r="C206" s="128" t="s">
        <v>3</v>
      </c>
      <c r="D206" s="128" t="s">
        <v>10</v>
      </c>
      <c r="E206" s="30" t="s">
        <v>374</v>
      </c>
      <c r="F206" s="50" t="s">
        <v>105</v>
      </c>
      <c r="G206" s="50">
        <v>1</v>
      </c>
      <c r="H206" s="14" t="s">
        <v>53</v>
      </c>
      <c r="I206" s="14">
        <v>2019</v>
      </c>
      <c r="J206" s="14">
        <v>26</v>
      </c>
      <c r="K206" s="4" t="s">
        <v>116</v>
      </c>
      <c r="L206" s="70">
        <v>2.9140000000000001</v>
      </c>
      <c r="M206" s="5">
        <f t="shared" si="3"/>
        <v>5000</v>
      </c>
      <c r="N206" s="135">
        <f>SUM(M206:M208)</f>
        <v>6388.8888888888887</v>
      </c>
      <c r="O206" s="14"/>
    </row>
    <row r="207" spans="1:15" ht="48" x14ac:dyDescent="0.25">
      <c r="A207" s="128"/>
      <c r="B207" s="128"/>
      <c r="C207" s="128"/>
      <c r="D207" s="128"/>
      <c r="E207" s="30" t="s">
        <v>375</v>
      </c>
      <c r="F207" s="50" t="s">
        <v>105</v>
      </c>
      <c r="G207" s="50">
        <v>6</v>
      </c>
      <c r="H207" s="14" t="s">
        <v>68</v>
      </c>
      <c r="I207" s="14">
        <v>2019</v>
      </c>
      <c r="J207" s="14">
        <v>26</v>
      </c>
      <c r="K207" s="4" t="s">
        <v>115</v>
      </c>
      <c r="L207" s="70">
        <v>2.9140000000000001</v>
      </c>
      <c r="M207" s="5">
        <f t="shared" si="3"/>
        <v>833.33333333333337</v>
      </c>
      <c r="N207" s="135"/>
      <c r="O207" s="14"/>
    </row>
    <row r="208" spans="1:15" ht="48" x14ac:dyDescent="0.25">
      <c r="A208" s="128"/>
      <c r="B208" s="128"/>
      <c r="C208" s="128"/>
      <c r="D208" s="128"/>
      <c r="E208" s="30" t="s">
        <v>376</v>
      </c>
      <c r="F208" s="57" t="s">
        <v>105</v>
      </c>
      <c r="G208" s="57">
        <v>9</v>
      </c>
      <c r="H208" s="58" t="s">
        <v>68</v>
      </c>
      <c r="I208" s="58">
        <v>2019</v>
      </c>
      <c r="J208" s="58">
        <v>26</v>
      </c>
      <c r="K208" s="59" t="s">
        <v>114</v>
      </c>
      <c r="L208" s="70">
        <v>2.9140000000000001</v>
      </c>
      <c r="M208" s="5">
        <f t="shared" si="3"/>
        <v>555.55555555555554</v>
      </c>
      <c r="N208" s="135"/>
      <c r="O208" s="14"/>
    </row>
    <row r="209" spans="1:15" ht="57" customHeight="1" x14ac:dyDescent="0.25">
      <c r="A209" s="126">
        <v>53</v>
      </c>
      <c r="B209" s="126" t="s">
        <v>385</v>
      </c>
      <c r="C209" s="126" t="s">
        <v>27</v>
      </c>
      <c r="D209" s="126" t="s">
        <v>14</v>
      </c>
      <c r="E209" s="30" t="s">
        <v>386</v>
      </c>
      <c r="F209" s="15" t="s">
        <v>387</v>
      </c>
      <c r="G209" s="95">
        <v>1</v>
      </c>
      <c r="H209" s="9" t="s">
        <v>53</v>
      </c>
      <c r="I209" s="9">
        <v>2019</v>
      </c>
      <c r="J209" s="9"/>
      <c r="K209" s="10"/>
      <c r="L209" s="9">
        <v>1.7430000000000001</v>
      </c>
      <c r="M209" s="5">
        <f t="shared" si="3"/>
        <v>5000</v>
      </c>
      <c r="N209" s="157">
        <v>6250</v>
      </c>
      <c r="O209" s="9"/>
    </row>
    <row r="210" spans="1:15" s="47" customFormat="1" ht="36" customHeight="1" x14ac:dyDescent="0.25">
      <c r="A210" s="127"/>
      <c r="B210" s="127"/>
      <c r="C210" s="127"/>
      <c r="D210" s="127"/>
      <c r="E210" s="30" t="s">
        <v>388</v>
      </c>
      <c r="F210" s="15" t="s">
        <v>596</v>
      </c>
      <c r="G210" s="95">
        <v>3</v>
      </c>
      <c r="H210" s="14" t="s">
        <v>111</v>
      </c>
      <c r="I210" s="14">
        <v>2019</v>
      </c>
      <c r="J210" s="14"/>
      <c r="K210" s="4"/>
      <c r="L210" s="87"/>
      <c r="M210" s="5">
        <f t="shared" si="3"/>
        <v>1666.6666666666667</v>
      </c>
      <c r="N210" s="141"/>
      <c r="O210" s="14"/>
    </row>
    <row r="211" spans="1:15" ht="51" x14ac:dyDescent="0.25">
      <c r="A211" s="37">
        <v>54</v>
      </c>
      <c r="B211" s="37" t="s">
        <v>389</v>
      </c>
      <c r="C211" s="37" t="s">
        <v>2</v>
      </c>
      <c r="D211" s="37" t="s">
        <v>14</v>
      </c>
      <c r="E211" s="30" t="s">
        <v>390</v>
      </c>
      <c r="F211" s="15" t="s">
        <v>391</v>
      </c>
      <c r="G211" s="95">
        <v>1</v>
      </c>
      <c r="H211" s="14" t="s">
        <v>53</v>
      </c>
      <c r="I211" s="14">
        <v>2019</v>
      </c>
      <c r="J211" s="14"/>
      <c r="K211" s="3"/>
      <c r="L211" s="41" t="s">
        <v>597</v>
      </c>
      <c r="M211" s="5">
        <f t="shared" si="3"/>
        <v>5000</v>
      </c>
      <c r="N211" s="31">
        <v>5000</v>
      </c>
      <c r="O211" s="14"/>
    </row>
    <row r="212" spans="1:15" ht="38.25" x14ac:dyDescent="0.25">
      <c r="A212" s="126">
        <v>55</v>
      </c>
      <c r="B212" s="126" t="s">
        <v>392</v>
      </c>
      <c r="C212" s="126" t="s">
        <v>27</v>
      </c>
      <c r="D212" s="126" t="s">
        <v>14</v>
      </c>
      <c r="E212" s="30" t="s">
        <v>393</v>
      </c>
      <c r="F212" s="15" t="s">
        <v>394</v>
      </c>
      <c r="G212" s="95">
        <v>1</v>
      </c>
      <c r="H212" s="9" t="s">
        <v>53</v>
      </c>
      <c r="I212" s="14">
        <v>2019</v>
      </c>
      <c r="J212" s="9"/>
      <c r="K212" s="10"/>
      <c r="L212" s="9">
        <v>1.51</v>
      </c>
      <c r="M212" s="5">
        <f t="shared" si="3"/>
        <v>5000</v>
      </c>
      <c r="N212" s="139">
        <f>SUM(M212:M217)</f>
        <v>27500</v>
      </c>
      <c r="O212" s="9"/>
    </row>
    <row r="213" spans="1:15" ht="25.5" x14ac:dyDescent="0.25">
      <c r="A213" s="132"/>
      <c r="B213" s="132"/>
      <c r="C213" s="132"/>
      <c r="D213" s="132"/>
      <c r="E213" s="30" t="s">
        <v>395</v>
      </c>
      <c r="F213" s="15" t="s">
        <v>396</v>
      </c>
      <c r="G213" s="95">
        <v>1</v>
      </c>
      <c r="H213" s="9" t="s">
        <v>53</v>
      </c>
      <c r="I213" s="14">
        <v>2019</v>
      </c>
      <c r="J213" s="9"/>
      <c r="K213" s="10"/>
      <c r="L213" s="9">
        <v>1.5329999999999999</v>
      </c>
      <c r="M213" s="5">
        <f t="shared" si="3"/>
        <v>5000</v>
      </c>
      <c r="N213" s="140"/>
      <c r="O213" s="9"/>
    </row>
    <row r="214" spans="1:15" ht="25.5" x14ac:dyDescent="0.25">
      <c r="A214" s="132"/>
      <c r="B214" s="132"/>
      <c r="C214" s="132"/>
      <c r="D214" s="132"/>
      <c r="E214" s="30" t="s">
        <v>397</v>
      </c>
      <c r="F214" s="15" t="s">
        <v>306</v>
      </c>
      <c r="G214" s="95">
        <v>1</v>
      </c>
      <c r="H214" s="9" t="s">
        <v>53</v>
      </c>
      <c r="I214" s="14">
        <v>2019</v>
      </c>
      <c r="J214" s="9"/>
      <c r="K214" s="10"/>
      <c r="L214" s="9">
        <v>1.64</v>
      </c>
      <c r="M214" s="5">
        <f t="shared" si="3"/>
        <v>5000</v>
      </c>
      <c r="N214" s="140"/>
      <c r="O214" s="9"/>
    </row>
    <row r="215" spans="1:15" ht="25.5" x14ac:dyDescent="0.25">
      <c r="A215" s="132"/>
      <c r="B215" s="132"/>
      <c r="C215" s="132"/>
      <c r="D215" s="132"/>
      <c r="E215" s="30" t="s">
        <v>398</v>
      </c>
      <c r="F215" s="15" t="s">
        <v>255</v>
      </c>
      <c r="G215" s="95">
        <v>1</v>
      </c>
      <c r="H215" s="9" t="s">
        <v>53</v>
      </c>
      <c r="I215" s="14">
        <v>2019</v>
      </c>
      <c r="J215" s="9"/>
      <c r="K215" s="10"/>
      <c r="L215" s="9">
        <v>0.97299999999999998</v>
      </c>
      <c r="M215" s="5">
        <f t="shared" si="3"/>
        <v>5000</v>
      </c>
      <c r="N215" s="140"/>
      <c r="O215" s="9"/>
    </row>
    <row r="216" spans="1:15" ht="25.5" x14ac:dyDescent="0.25">
      <c r="A216" s="132"/>
      <c r="B216" s="132"/>
      <c r="C216" s="132"/>
      <c r="D216" s="132"/>
      <c r="E216" s="30" t="s">
        <v>399</v>
      </c>
      <c r="F216" s="15" t="s">
        <v>255</v>
      </c>
      <c r="G216" s="95">
        <v>2</v>
      </c>
      <c r="H216" s="9" t="s">
        <v>66</v>
      </c>
      <c r="I216" s="14">
        <v>2019</v>
      </c>
      <c r="J216" s="9"/>
      <c r="K216" s="10"/>
      <c r="L216" s="9">
        <v>0.97299999999999998</v>
      </c>
      <c r="M216" s="5">
        <f t="shared" si="3"/>
        <v>2500</v>
      </c>
      <c r="N216" s="140"/>
      <c r="O216" s="9"/>
    </row>
    <row r="217" spans="1:15" ht="25.5" x14ac:dyDescent="0.25">
      <c r="A217" s="127"/>
      <c r="B217" s="127"/>
      <c r="C217" s="127"/>
      <c r="D217" s="127"/>
      <c r="E217" s="30" t="s">
        <v>400</v>
      </c>
      <c r="F217" s="15" t="s">
        <v>255</v>
      </c>
      <c r="G217" s="95">
        <v>1</v>
      </c>
      <c r="H217" s="14" t="s">
        <v>53</v>
      </c>
      <c r="I217" s="14">
        <v>2019</v>
      </c>
      <c r="J217" s="14"/>
      <c r="K217" s="4"/>
      <c r="L217" s="34">
        <v>0.97299999999999998</v>
      </c>
      <c r="M217" s="5">
        <f t="shared" si="3"/>
        <v>5000</v>
      </c>
      <c r="N217" s="141"/>
      <c r="O217" s="14"/>
    </row>
    <row r="218" spans="1:15" ht="38.25" x14ac:dyDescent="0.25">
      <c r="A218" s="126">
        <v>56</v>
      </c>
      <c r="B218" s="126" t="s">
        <v>401</v>
      </c>
      <c r="C218" s="126" t="s">
        <v>402</v>
      </c>
      <c r="D218" s="126" t="s">
        <v>14</v>
      </c>
      <c r="E218" s="30" t="s">
        <v>403</v>
      </c>
      <c r="F218" s="15" t="s">
        <v>577</v>
      </c>
      <c r="G218" s="95">
        <v>2</v>
      </c>
      <c r="H218" s="14" t="s">
        <v>66</v>
      </c>
      <c r="I218" s="14">
        <v>2019</v>
      </c>
      <c r="J218" s="14">
        <v>10</v>
      </c>
      <c r="K218" s="4" t="s">
        <v>405</v>
      </c>
      <c r="L218" s="34" t="s">
        <v>591</v>
      </c>
      <c r="M218" s="5">
        <f t="shared" si="3"/>
        <v>2500</v>
      </c>
      <c r="N218" s="158">
        <v>5000</v>
      </c>
      <c r="O218" s="14"/>
    </row>
    <row r="219" spans="1:15" ht="25.5" x14ac:dyDescent="0.25">
      <c r="A219" s="132"/>
      <c r="B219" s="132"/>
      <c r="C219" s="132"/>
      <c r="D219" s="132"/>
      <c r="E219" s="30" t="s">
        <v>404</v>
      </c>
      <c r="F219" s="15" t="s">
        <v>575</v>
      </c>
      <c r="G219" s="95">
        <v>2</v>
      </c>
      <c r="H219" s="14" t="s">
        <v>66</v>
      </c>
      <c r="I219" s="14">
        <v>2019</v>
      </c>
      <c r="J219" s="14">
        <v>15</v>
      </c>
      <c r="K219" s="40">
        <v>44075</v>
      </c>
      <c r="L219" s="34">
        <v>3.891</v>
      </c>
      <c r="M219" s="5">
        <f t="shared" si="3"/>
        <v>2500</v>
      </c>
      <c r="N219" s="134"/>
      <c r="O219" s="14"/>
    </row>
    <row r="220" spans="1:15" ht="76.5" x14ac:dyDescent="0.25">
      <c r="A220" s="126">
        <v>57</v>
      </c>
      <c r="B220" s="126" t="s">
        <v>406</v>
      </c>
      <c r="C220" s="126" t="s">
        <v>402</v>
      </c>
      <c r="D220" s="126" t="s">
        <v>14</v>
      </c>
      <c r="E220" s="30" t="s">
        <v>407</v>
      </c>
      <c r="F220" s="15" t="s">
        <v>598</v>
      </c>
      <c r="G220" s="95">
        <v>1</v>
      </c>
      <c r="H220" s="14" t="s">
        <v>53</v>
      </c>
      <c r="I220" s="14">
        <v>2019</v>
      </c>
      <c r="J220" s="14">
        <v>29</v>
      </c>
      <c r="K220" s="4" t="s">
        <v>411</v>
      </c>
      <c r="L220" s="34">
        <v>1.958</v>
      </c>
      <c r="M220" s="5">
        <f t="shared" si="3"/>
        <v>5000</v>
      </c>
      <c r="N220" s="133">
        <f>SUM(M220:M223)</f>
        <v>9583.3333333333339</v>
      </c>
      <c r="O220" s="14"/>
    </row>
    <row r="221" spans="1:15" ht="76.5" x14ac:dyDescent="0.25">
      <c r="A221" s="132"/>
      <c r="B221" s="132"/>
      <c r="C221" s="132"/>
      <c r="D221" s="132"/>
      <c r="E221" s="30" t="s">
        <v>408</v>
      </c>
      <c r="F221" s="71" t="s">
        <v>598</v>
      </c>
      <c r="G221" s="95">
        <v>4</v>
      </c>
      <c r="H221" s="14" t="s">
        <v>66</v>
      </c>
      <c r="I221" s="14">
        <v>2019</v>
      </c>
      <c r="J221" s="14">
        <v>132</v>
      </c>
      <c r="K221" s="4" t="s">
        <v>412</v>
      </c>
      <c r="L221" s="34">
        <v>1.958</v>
      </c>
      <c r="M221" s="5">
        <f t="shared" si="3"/>
        <v>1250</v>
      </c>
      <c r="N221" s="134"/>
      <c r="O221" s="14"/>
    </row>
    <row r="222" spans="1:15" ht="51" x14ac:dyDescent="0.25">
      <c r="A222" s="132"/>
      <c r="B222" s="132"/>
      <c r="C222" s="132"/>
      <c r="D222" s="132"/>
      <c r="E222" s="30" t="s">
        <v>409</v>
      </c>
      <c r="F222" s="15" t="s">
        <v>576</v>
      </c>
      <c r="G222" s="95">
        <v>3</v>
      </c>
      <c r="H222" s="14" t="s">
        <v>68</v>
      </c>
      <c r="I222" s="14">
        <v>2019</v>
      </c>
      <c r="J222" s="14">
        <v>29</v>
      </c>
      <c r="K222" s="4"/>
      <c r="L222" s="34">
        <v>4.34</v>
      </c>
      <c r="M222" s="5">
        <f t="shared" si="3"/>
        <v>1666.6666666666667</v>
      </c>
      <c r="N222" s="134"/>
      <c r="O222" s="14"/>
    </row>
    <row r="223" spans="1:15" ht="38.25" x14ac:dyDescent="0.25">
      <c r="A223" s="132"/>
      <c r="B223" s="132"/>
      <c r="C223" s="132"/>
      <c r="D223" s="132"/>
      <c r="E223" s="30" t="s">
        <v>410</v>
      </c>
      <c r="F223" s="15" t="s">
        <v>207</v>
      </c>
      <c r="G223" s="95">
        <v>3</v>
      </c>
      <c r="H223" s="14" t="s">
        <v>66</v>
      </c>
      <c r="I223" s="14">
        <v>2019</v>
      </c>
      <c r="J223" s="14">
        <v>40</v>
      </c>
      <c r="K223" s="4" t="s">
        <v>413</v>
      </c>
      <c r="L223" s="34">
        <v>0.92</v>
      </c>
      <c r="M223" s="5">
        <f t="shared" si="3"/>
        <v>1666.6666666666667</v>
      </c>
      <c r="N223" s="134"/>
      <c r="O223" s="14"/>
    </row>
    <row r="224" spans="1:15" ht="38.25" x14ac:dyDescent="0.25">
      <c r="A224" s="126">
        <v>58</v>
      </c>
      <c r="B224" s="126" t="s">
        <v>414</v>
      </c>
      <c r="C224" s="126" t="s">
        <v>2</v>
      </c>
      <c r="D224" s="126" t="s">
        <v>14</v>
      </c>
      <c r="E224" s="30" t="s">
        <v>415</v>
      </c>
      <c r="F224" s="15" t="s">
        <v>416</v>
      </c>
      <c r="G224" s="95">
        <v>3</v>
      </c>
      <c r="H224" s="14" t="s">
        <v>111</v>
      </c>
      <c r="I224" s="14">
        <v>2019</v>
      </c>
      <c r="J224" s="14">
        <v>10</v>
      </c>
      <c r="K224" s="13">
        <v>42370</v>
      </c>
      <c r="L224" s="34">
        <v>2.109</v>
      </c>
      <c r="M224" s="5">
        <f t="shared" si="3"/>
        <v>1666.6666666666667</v>
      </c>
      <c r="N224" s="133">
        <f>SUM(M224:M228)</f>
        <v>9047.6190476190495</v>
      </c>
      <c r="O224" s="14"/>
    </row>
    <row r="225" spans="1:15" ht="51" x14ac:dyDescent="0.25">
      <c r="A225" s="132"/>
      <c r="B225" s="132"/>
      <c r="C225" s="132"/>
      <c r="D225" s="132"/>
      <c r="E225" s="30" t="s">
        <v>418</v>
      </c>
      <c r="F225" s="15" t="s">
        <v>419</v>
      </c>
      <c r="G225" s="95">
        <v>7</v>
      </c>
      <c r="H225" s="14" t="s">
        <v>111</v>
      </c>
      <c r="I225" s="14">
        <v>2019</v>
      </c>
      <c r="J225" s="14">
        <v>9</v>
      </c>
      <c r="K225" s="40">
        <v>43983</v>
      </c>
      <c r="L225" s="34">
        <v>2.1429999999999998</v>
      </c>
      <c r="M225" s="5">
        <f t="shared" si="3"/>
        <v>714.28571428571433</v>
      </c>
      <c r="N225" s="134"/>
      <c r="O225" s="14"/>
    </row>
    <row r="226" spans="1:15" ht="25.5" x14ac:dyDescent="0.25">
      <c r="A226" s="132"/>
      <c r="B226" s="132"/>
      <c r="C226" s="132"/>
      <c r="D226" s="132"/>
      <c r="E226" s="30" t="s">
        <v>420</v>
      </c>
      <c r="F226" s="15" t="s">
        <v>421</v>
      </c>
      <c r="G226" s="95">
        <v>2</v>
      </c>
      <c r="H226" s="14" t="s">
        <v>66</v>
      </c>
      <c r="I226" s="14">
        <v>2019</v>
      </c>
      <c r="J226" s="14">
        <v>11</v>
      </c>
      <c r="K226" s="40">
        <v>44013</v>
      </c>
      <c r="L226" s="34">
        <v>1.579</v>
      </c>
      <c r="M226" s="5">
        <f t="shared" si="3"/>
        <v>2500</v>
      </c>
      <c r="N226" s="134"/>
      <c r="O226" s="14"/>
    </row>
    <row r="227" spans="1:15" ht="38.25" x14ac:dyDescent="0.25">
      <c r="A227" s="132"/>
      <c r="B227" s="132"/>
      <c r="C227" s="132"/>
      <c r="D227" s="132"/>
      <c r="E227" s="30" t="s">
        <v>423</v>
      </c>
      <c r="F227" s="15" t="s">
        <v>422</v>
      </c>
      <c r="G227" s="95">
        <v>3</v>
      </c>
      <c r="H227" s="14" t="s">
        <v>68</v>
      </c>
      <c r="I227" s="14">
        <v>2019</v>
      </c>
      <c r="J227" s="14">
        <v>7</v>
      </c>
      <c r="K227" s="4" t="s">
        <v>417</v>
      </c>
      <c r="L227" s="34" t="s">
        <v>591</v>
      </c>
      <c r="M227" s="5">
        <f t="shared" si="3"/>
        <v>1666.6666666666667</v>
      </c>
      <c r="N227" s="134"/>
      <c r="O227" s="14"/>
    </row>
    <row r="228" spans="1:15" ht="38.25" x14ac:dyDescent="0.25">
      <c r="A228" s="132"/>
      <c r="B228" s="132"/>
      <c r="C228" s="132"/>
      <c r="D228" s="132"/>
      <c r="E228" s="30" t="s">
        <v>424</v>
      </c>
      <c r="F228" s="15" t="s">
        <v>425</v>
      </c>
      <c r="G228" s="95">
        <v>2</v>
      </c>
      <c r="H228" s="14" t="s">
        <v>68</v>
      </c>
      <c r="I228" s="14">
        <v>2019</v>
      </c>
      <c r="J228" s="14">
        <v>33</v>
      </c>
      <c r="K228" s="4" t="s">
        <v>426</v>
      </c>
      <c r="L228" s="34">
        <v>0.36099999999999999</v>
      </c>
      <c r="M228" s="5">
        <f t="shared" si="3"/>
        <v>2500</v>
      </c>
      <c r="N228" s="134"/>
      <c r="O228" s="14"/>
    </row>
    <row r="229" spans="1:15" ht="38.25" x14ac:dyDescent="0.25">
      <c r="A229" s="126">
        <v>59</v>
      </c>
      <c r="B229" s="126" t="s">
        <v>427</v>
      </c>
      <c r="C229" s="126" t="s">
        <v>2</v>
      </c>
      <c r="D229" s="126" t="s">
        <v>15</v>
      </c>
      <c r="E229" s="30" t="s">
        <v>428</v>
      </c>
      <c r="F229" s="15" t="s">
        <v>63</v>
      </c>
      <c r="G229" s="95">
        <v>6</v>
      </c>
      <c r="H229" s="14" t="s">
        <v>72</v>
      </c>
      <c r="I229" s="14">
        <v>2019</v>
      </c>
      <c r="J229" s="14">
        <v>33</v>
      </c>
      <c r="K229" s="4" t="s">
        <v>64</v>
      </c>
      <c r="L229" s="35">
        <v>1.1200000000000001</v>
      </c>
      <c r="M229" s="5">
        <f t="shared" si="3"/>
        <v>833.33333333333337</v>
      </c>
      <c r="N229" s="133">
        <f>SUM(M229:M231)</f>
        <v>3055.5555555555557</v>
      </c>
      <c r="O229" s="14"/>
    </row>
    <row r="230" spans="1:15" ht="38.25" x14ac:dyDescent="0.25">
      <c r="A230" s="132"/>
      <c r="B230" s="132"/>
      <c r="C230" s="132"/>
      <c r="D230" s="132"/>
      <c r="E230" s="30" t="s">
        <v>429</v>
      </c>
      <c r="F230" s="15" t="s">
        <v>430</v>
      </c>
      <c r="G230" s="95">
        <v>3</v>
      </c>
      <c r="H230" s="14" t="s">
        <v>68</v>
      </c>
      <c r="I230" s="14">
        <v>2019</v>
      </c>
      <c r="J230" s="14">
        <v>51</v>
      </c>
      <c r="K230" s="3"/>
      <c r="L230" s="34">
        <v>0.67200000000000004</v>
      </c>
      <c r="M230" s="5">
        <f t="shared" si="3"/>
        <v>1666.6666666666667</v>
      </c>
      <c r="N230" s="137"/>
      <c r="O230" s="14"/>
    </row>
    <row r="231" spans="1:15" ht="39.75" customHeight="1" x14ac:dyDescent="0.25">
      <c r="A231" s="132"/>
      <c r="B231" s="132"/>
      <c r="C231" s="132"/>
      <c r="D231" s="132"/>
      <c r="E231" s="30" t="s">
        <v>431</v>
      </c>
      <c r="F231" s="15" t="s">
        <v>171</v>
      </c>
      <c r="G231" s="95">
        <v>9</v>
      </c>
      <c r="H231" s="14" t="s">
        <v>73</v>
      </c>
      <c r="I231" s="14">
        <v>2019</v>
      </c>
      <c r="J231" s="14">
        <v>17</v>
      </c>
      <c r="K231" s="4" t="s">
        <v>432</v>
      </c>
      <c r="L231" s="34">
        <v>0.68899999999999995</v>
      </c>
      <c r="M231" s="5">
        <f t="shared" si="3"/>
        <v>555.55555555555554</v>
      </c>
      <c r="N231" s="137"/>
      <c r="O231" s="14"/>
    </row>
    <row r="232" spans="1:15" ht="38.25" x14ac:dyDescent="0.25">
      <c r="A232" s="37">
        <v>60</v>
      </c>
      <c r="B232" s="37" t="s">
        <v>452</v>
      </c>
      <c r="C232" s="37" t="s">
        <v>12</v>
      </c>
      <c r="D232" s="37" t="s">
        <v>10</v>
      </c>
      <c r="E232" s="30" t="s">
        <v>453</v>
      </c>
      <c r="F232" s="15" t="s">
        <v>454</v>
      </c>
      <c r="G232" s="95">
        <v>3</v>
      </c>
      <c r="H232" s="14" t="s">
        <v>66</v>
      </c>
      <c r="I232" s="14">
        <v>2019</v>
      </c>
      <c r="J232" s="33">
        <v>99</v>
      </c>
      <c r="K232" s="40">
        <v>43891</v>
      </c>
      <c r="L232" s="34">
        <v>1.34</v>
      </c>
      <c r="M232" s="5">
        <f t="shared" si="3"/>
        <v>1666.6666666666667</v>
      </c>
      <c r="N232" s="31">
        <v>2500</v>
      </c>
      <c r="O232" s="14"/>
    </row>
    <row r="233" spans="1:15" ht="38.25" x14ac:dyDescent="0.25">
      <c r="A233" s="126">
        <v>61</v>
      </c>
      <c r="B233" s="126" t="s">
        <v>455</v>
      </c>
      <c r="C233" s="126" t="s">
        <v>456</v>
      </c>
      <c r="D233" s="126" t="s">
        <v>457</v>
      </c>
      <c r="E233" s="30" t="s">
        <v>459</v>
      </c>
      <c r="F233" s="15" t="s">
        <v>460</v>
      </c>
      <c r="G233" s="95">
        <v>1</v>
      </c>
      <c r="H233" s="14" t="s">
        <v>53</v>
      </c>
      <c r="I233" s="14">
        <v>2019</v>
      </c>
      <c r="J233" s="33">
        <v>37</v>
      </c>
      <c r="K233" s="40">
        <v>8</v>
      </c>
      <c r="L233" s="34">
        <v>1.2</v>
      </c>
      <c r="M233" s="5">
        <f t="shared" si="3"/>
        <v>5000</v>
      </c>
      <c r="N233" s="133">
        <v>10000</v>
      </c>
      <c r="O233" s="14"/>
    </row>
    <row r="234" spans="1:15" ht="76.5" x14ac:dyDescent="0.25">
      <c r="A234" s="127"/>
      <c r="B234" s="127"/>
      <c r="C234" s="127"/>
      <c r="D234" s="127"/>
      <c r="E234" s="30" t="s">
        <v>458</v>
      </c>
      <c r="F234" s="71" t="s">
        <v>599</v>
      </c>
      <c r="G234" s="95">
        <v>1</v>
      </c>
      <c r="H234" s="14" t="s">
        <v>53</v>
      </c>
      <c r="I234" s="14">
        <v>2019</v>
      </c>
      <c r="J234" s="33">
        <v>45</v>
      </c>
      <c r="K234" s="40">
        <v>13</v>
      </c>
      <c r="L234" s="34">
        <v>1.4510000000000001</v>
      </c>
      <c r="M234" s="5">
        <f t="shared" si="3"/>
        <v>5000</v>
      </c>
      <c r="N234" s="138"/>
      <c r="O234" s="14"/>
    </row>
    <row r="235" spans="1:15" ht="25.5" x14ac:dyDescent="0.25">
      <c r="A235" s="126">
        <v>62</v>
      </c>
      <c r="B235" s="126" t="s">
        <v>512</v>
      </c>
      <c r="C235" s="126" t="s">
        <v>2</v>
      </c>
      <c r="D235" s="126" t="s">
        <v>28</v>
      </c>
      <c r="E235" s="30" t="s">
        <v>520</v>
      </c>
      <c r="F235" s="71" t="s">
        <v>167</v>
      </c>
      <c r="G235" s="95">
        <v>1</v>
      </c>
      <c r="H235" s="14" t="s">
        <v>53</v>
      </c>
      <c r="I235" s="14">
        <v>2019</v>
      </c>
      <c r="J235" s="14"/>
      <c r="K235" s="3"/>
      <c r="L235" s="41" t="s">
        <v>270</v>
      </c>
      <c r="M235" s="5">
        <f t="shared" si="3"/>
        <v>5000</v>
      </c>
      <c r="N235" s="133">
        <f>SUM(M235:M241)</f>
        <v>27666.666666666668</v>
      </c>
      <c r="O235" s="14"/>
    </row>
    <row r="236" spans="1:15" ht="38.25" x14ac:dyDescent="0.25">
      <c r="A236" s="132"/>
      <c r="B236" s="132"/>
      <c r="C236" s="132"/>
      <c r="D236" s="132"/>
      <c r="E236" s="30" t="s">
        <v>519</v>
      </c>
      <c r="F236" s="15" t="s">
        <v>600</v>
      </c>
      <c r="G236" s="95">
        <v>1</v>
      </c>
      <c r="H236" s="14" t="s">
        <v>53</v>
      </c>
      <c r="I236" s="14">
        <v>2019</v>
      </c>
      <c r="J236" s="14"/>
      <c r="K236" s="3"/>
      <c r="L236" s="41" t="s">
        <v>601</v>
      </c>
      <c r="M236" s="5">
        <f t="shared" si="3"/>
        <v>5000</v>
      </c>
      <c r="N236" s="134"/>
      <c r="O236" s="14"/>
    </row>
    <row r="237" spans="1:15" ht="25.5" x14ac:dyDescent="0.25">
      <c r="A237" s="132"/>
      <c r="B237" s="132"/>
      <c r="C237" s="132"/>
      <c r="D237" s="132"/>
      <c r="E237" s="30" t="s">
        <v>517</v>
      </c>
      <c r="F237" s="15" t="s">
        <v>167</v>
      </c>
      <c r="G237" s="95">
        <v>5</v>
      </c>
      <c r="H237" s="14" t="s">
        <v>72</v>
      </c>
      <c r="I237" s="14">
        <v>2019</v>
      </c>
      <c r="J237" s="14">
        <v>7</v>
      </c>
      <c r="K237" s="3" t="s">
        <v>266</v>
      </c>
      <c r="L237" s="41" t="s">
        <v>270</v>
      </c>
      <c r="M237" s="5">
        <f t="shared" si="3"/>
        <v>1000</v>
      </c>
      <c r="N237" s="134"/>
      <c r="O237" s="14"/>
    </row>
    <row r="238" spans="1:15" ht="38.25" x14ac:dyDescent="0.25">
      <c r="A238" s="132"/>
      <c r="B238" s="132"/>
      <c r="C238" s="132"/>
      <c r="D238" s="132"/>
      <c r="E238" s="30" t="s">
        <v>513</v>
      </c>
      <c r="F238" s="15" t="s">
        <v>167</v>
      </c>
      <c r="G238" s="95">
        <v>1</v>
      </c>
      <c r="H238" s="14" t="s">
        <v>53</v>
      </c>
      <c r="I238" s="14">
        <v>2019</v>
      </c>
      <c r="J238" s="14">
        <v>64</v>
      </c>
      <c r="K238" s="3" t="s">
        <v>317</v>
      </c>
      <c r="L238" s="41" t="s">
        <v>270</v>
      </c>
      <c r="M238" s="5">
        <f t="shared" si="3"/>
        <v>5000</v>
      </c>
      <c r="N238" s="134"/>
      <c r="O238" s="14"/>
    </row>
    <row r="239" spans="1:15" ht="25.5" x14ac:dyDescent="0.25">
      <c r="A239" s="132"/>
      <c r="B239" s="132"/>
      <c r="C239" s="132"/>
      <c r="D239" s="132"/>
      <c r="E239" s="30" t="s">
        <v>515</v>
      </c>
      <c r="F239" s="15" t="s">
        <v>602</v>
      </c>
      <c r="G239" s="95">
        <v>3</v>
      </c>
      <c r="H239" s="14" t="s">
        <v>68</v>
      </c>
      <c r="I239" s="14">
        <v>2019</v>
      </c>
      <c r="J239" s="14">
        <v>17</v>
      </c>
      <c r="K239" s="3" t="s">
        <v>518</v>
      </c>
      <c r="L239" s="41" t="s">
        <v>603</v>
      </c>
      <c r="M239" s="5">
        <f t="shared" si="3"/>
        <v>1666.6666666666667</v>
      </c>
      <c r="N239" s="134"/>
      <c r="O239" s="14"/>
    </row>
    <row r="240" spans="1:15" ht="38.25" x14ac:dyDescent="0.25">
      <c r="A240" s="132"/>
      <c r="B240" s="132"/>
      <c r="C240" s="132"/>
      <c r="D240" s="132"/>
      <c r="E240" s="30" t="s">
        <v>514</v>
      </c>
      <c r="F240" s="15" t="s">
        <v>600</v>
      </c>
      <c r="G240" s="95">
        <v>1</v>
      </c>
      <c r="H240" s="14" t="s">
        <v>53</v>
      </c>
      <c r="I240" s="14">
        <v>2019</v>
      </c>
      <c r="J240" s="14">
        <v>7</v>
      </c>
      <c r="K240" s="3" t="s">
        <v>266</v>
      </c>
      <c r="L240" s="41" t="s">
        <v>601</v>
      </c>
      <c r="M240" s="5">
        <f t="shared" si="3"/>
        <v>5000</v>
      </c>
      <c r="N240" s="134"/>
      <c r="O240" s="14"/>
    </row>
    <row r="241" spans="1:15" ht="38.25" x14ac:dyDescent="0.25">
      <c r="A241" s="132"/>
      <c r="B241" s="132"/>
      <c r="C241" s="132"/>
      <c r="D241" s="132"/>
      <c r="E241" s="30" t="s">
        <v>516</v>
      </c>
      <c r="F241" s="15" t="s">
        <v>604</v>
      </c>
      <c r="G241" s="95">
        <v>1</v>
      </c>
      <c r="H241" s="14" t="s">
        <v>53</v>
      </c>
      <c r="I241" s="14">
        <v>2019</v>
      </c>
      <c r="J241" s="14">
        <v>15</v>
      </c>
      <c r="K241" s="3" t="s">
        <v>268</v>
      </c>
      <c r="L241" s="41" t="s">
        <v>605</v>
      </c>
      <c r="M241" s="5">
        <f t="shared" si="3"/>
        <v>5000</v>
      </c>
      <c r="N241" s="134"/>
      <c r="O241" s="14"/>
    </row>
    <row r="242" spans="1:15" ht="38.25" x14ac:dyDescent="0.25">
      <c r="A242" s="37">
        <v>63</v>
      </c>
      <c r="B242" s="37" t="s">
        <v>528</v>
      </c>
      <c r="C242" s="37" t="s">
        <v>402</v>
      </c>
      <c r="D242" s="37" t="s">
        <v>529</v>
      </c>
      <c r="E242" s="30" t="s">
        <v>530</v>
      </c>
      <c r="F242" s="15" t="s">
        <v>167</v>
      </c>
      <c r="G242" s="95">
        <v>1</v>
      </c>
      <c r="H242" s="14" t="s">
        <v>53</v>
      </c>
      <c r="I242" s="14">
        <v>2019</v>
      </c>
      <c r="J242" s="14">
        <v>7</v>
      </c>
      <c r="K242" s="3" t="s">
        <v>262</v>
      </c>
      <c r="L242" s="41" t="s">
        <v>270</v>
      </c>
      <c r="M242" s="5">
        <f t="shared" si="3"/>
        <v>5000</v>
      </c>
      <c r="N242" s="31">
        <v>5000</v>
      </c>
      <c r="O242" s="14"/>
    </row>
    <row r="243" spans="1:15" ht="38.25" x14ac:dyDescent="0.25">
      <c r="A243" s="37">
        <v>64</v>
      </c>
      <c r="B243" s="37" t="s">
        <v>531</v>
      </c>
      <c r="C243" s="37" t="s">
        <v>532</v>
      </c>
      <c r="D243" s="37" t="s">
        <v>457</v>
      </c>
      <c r="E243" s="30" t="s">
        <v>533</v>
      </c>
      <c r="F243" s="15" t="s">
        <v>534</v>
      </c>
      <c r="G243" s="95">
        <v>1</v>
      </c>
      <c r="H243" s="14" t="s">
        <v>53</v>
      </c>
      <c r="I243" s="14">
        <v>2019</v>
      </c>
      <c r="J243" s="14">
        <v>16</v>
      </c>
      <c r="K243" s="3" t="s">
        <v>535</v>
      </c>
      <c r="L243" s="41"/>
      <c r="M243" s="5">
        <f t="shared" si="3"/>
        <v>5000</v>
      </c>
      <c r="N243" s="31">
        <v>5000</v>
      </c>
      <c r="O243" s="14"/>
    </row>
    <row r="244" spans="1:15" ht="51" x14ac:dyDescent="0.25">
      <c r="A244" s="37">
        <v>65</v>
      </c>
      <c r="B244" s="37" t="s">
        <v>608</v>
      </c>
      <c r="C244" s="37" t="s">
        <v>3</v>
      </c>
      <c r="D244" s="37" t="s">
        <v>13</v>
      </c>
      <c r="E244" s="94" t="s">
        <v>606</v>
      </c>
      <c r="F244" s="71" t="s">
        <v>171</v>
      </c>
      <c r="G244" s="95">
        <v>8</v>
      </c>
      <c r="H244" s="14" t="s">
        <v>611</v>
      </c>
      <c r="I244" s="14"/>
      <c r="J244" s="33"/>
      <c r="K244" s="4" t="s">
        <v>426</v>
      </c>
      <c r="L244" s="34">
        <v>0.68899999999999995</v>
      </c>
      <c r="M244" s="5" t="s">
        <v>23</v>
      </c>
      <c r="N244" s="31">
        <v>625</v>
      </c>
      <c r="O244" s="14"/>
    </row>
    <row r="245" spans="1:15" x14ac:dyDescent="0.25">
      <c r="A245" s="60"/>
      <c r="B245" s="60"/>
      <c r="C245" s="60"/>
      <c r="D245" s="60"/>
      <c r="E245" s="16" t="s">
        <v>338</v>
      </c>
      <c r="F245" s="60"/>
      <c r="G245" s="60"/>
      <c r="H245" s="60"/>
      <c r="I245" s="60"/>
      <c r="J245" s="60"/>
      <c r="K245" s="61"/>
      <c r="L245" s="146" t="s">
        <v>52</v>
      </c>
      <c r="M245" s="147"/>
      <c r="N245" s="62"/>
      <c r="O245" s="47"/>
    </row>
    <row r="246" spans="1:15" x14ac:dyDescent="0.25">
      <c r="L246" s="65"/>
      <c r="O246" s="16"/>
    </row>
    <row r="247" spans="1:15" x14ac:dyDescent="0.25">
      <c r="L247" s="65"/>
      <c r="O247" s="16"/>
    </row>
    <row r="248" spans="1:15" x14ac:dyDescent="0.25">
      <c r="L248" s="65"/>
      <c r="O248" s="16"/>
    </row>
    <row r="249" spans="1:15" x14ac:dyDescent="0.25">
      <c r="L249" s="65"/>
      <c r="O249" s="16"/>
    </row>
    <row r="250" spans="1:15" x14ac:dyDescent="0.25">
      <c r="L250" s="65"/>
      <c r="O250" s="16"/>
    </row>
    <row r="251" spans="1:15" x14ac:dyDescent="0.25">
      <c r="L251" s="65"/>
      <c r="O251" s="16"/>
    </row>
    <row r="252" spans="1:15" x14ac:dyDescent="0.25">
      <c r="L252" s="65"/>
      <c r="O252" s="16"/>
    </row>
    <row r="253" spans="1:15" x14ac:dyDescent="0.25">
      <c r="L253" s="65"/>
      <c r="O253" s="16"/>
    </row>
    <row r="254" spans="1:15" x14ac:dyDescent="0.25">
      <c r="L254" s="65"/>
      <c r="O254" s="16"/>
    </row>
    <row r="255" spans="1:15" x14ac:dyDescent="0.25">
      <c r="L255" s="65"/>
      <c r="O255" s="16"/>
    </row>
    <row r="256" spans="1:15" x14ac:dyDescent="0.25">
      <c r="L256" s="65"/>
      <c r="O256" s="16"/>
    </row>
    <row r="257" spans="1:15" x14ac:dyDescent="0.25">
      <c r="L257" s="65"/>
      <c r="O257" s="16"/>
    </row>
    <row r="258" spans="1:15" x14ac:dyDescent="0.25">
      <c r="L258" s="65"/>
      <c r="O258" s="16"/>
    </row>
    <row r="259" spans="1:15" x14ac:dyDescent="0.25">
      <c r="L259" s="65"/>
      <c r="O259" s="16"/>
    </row>
    <row r="260" spans="1:15" x14ac:dyDescent="0.25">
      <c r="A260" s="16"/>
      <c r="B260" s="16"/>
      <c r="C260" s="16"/>
      <c r="D260" s="16"/>
      <c r="H260" s="16"/>
      <c r="I260" s="16"/>
      <c r="J260" s="16"/>
      <c r="K260" s="16"/>
      <c r="L260" s="65"/>
      <c r="O260" s="16"/>
    </row>
    <row r="261" spans="1:15" x14ac:dyDescent="0.25">
      <c r="A261" s="16"/>
      <c r="B261" s="16"/>
      <c r="C261" s="16"/>
      <c r="D261" s="16"/>
      <c r="H261" s="16"/>
      <c r="I261" s="16"/>
      <c r="J261" s="16"/>
      <c r="K261" s="16"/>
      <c r="L261" s="65"/>
      <c r="O261" s="16"/>
    </row>
    <row r="262" spans="1:15" x14ac:dyDescent="0.25">
      <c r="A262" s="16"/>
      <c r="B262" s="16"/>
      <c r="C262" s="16"/>
      <c r="D262" s="16"/>
      <c r="H262" s="16"/>
      <c r="I262" s="16"/>
      <c r="J262" s="16"/>
      <c r="K262" s="16"/>
      <c r="L262" s="65"/>
      <c r="O262" s="16"/>
    </row>
    <row r="263" spans="1:15" x14ac:dyDescent="0.25">
      <c r="A263" s="16"/>
      <c r="B263" s="16"/>
      <c r="C263" s="16"/>
      <c r="D263" s="16"/>
      <c r="H263" s="16"/>
      <c r="I263" s="16"/>
      <c r="J263" s="16"/>
      <c r="K263" s="16"/>
      <c r="L263" s="65"/>
      <c r="O263" s="16"/>
    </row>
    <row r="264" spans="1:15" x14ac:dyDescent="0.25">
      <c r="A264" s="16"/>
      <c r="B264" s="16"/>
      <c r="C264" s="16"/>
      <c r="D264" s="16"/>
      <c r="H264" s="16"/>
      <c r="I264" s="16"/>
      <c r="J264" s="16"/>
      <c r="K264" s="16"/>
      <c r="L264" s="65"/>
      <c r="O264" s="16"/>
    </row>
    <row r="265" spans="1:15" x14ac:dyDescent="0.25">
      <c r="A265" s="16"/>
      <c r="B265" s="16"/>
      <c r="C265" s="16"/>
      <c r="D265" s="16"/>
      <c r="H265" s="16"/>
      <c r="I265" s="16"/>
      <c r="J265" s="16"/>
      <c r="K265" s="16"/>
      <c r="L265" s="65"/>
      <c r="O265" s="16"/>
    </row>
    <row r="266" spans="1:15" x14ac:dyDescent="0.25">
      <c r="A266" s="16"/>
      <c r="B266" s="16"/>
      <c r="C266" s="16"/>
      <c r="D266" s="16"/>
      <c r="H266" s="16"/>
      <c r="I266" s="16"/>
      <c r="J266" s="16"/>
      <c r="K266" s="16"/>
      <c r="L266" s="65"/>
      <c r="O266" s="16"/>
    </row>
    <row r="267" spans="1:15" x14ac:dyDescent="0.25">
      <c r="A267" s="16"/>
      <c r="B267" s="16"/>
      <c r="C267" s="16"/>
      <c r="D267" s="16"/>
      <c r="H267" s="16"/>
      <c r="I267" s="16"/>
      <c r="J267" s="16"/>
      <c r="K267" s="16"/>
      <c r="L267" s="65"/>
      <c r="O267" s="16"/>
    </row>
    <row r="268" spans="1:15" x14ac:dyDescent="0.25">
      <c r="A268" s="16"/>
      <c r="B268" s="16"/>
      <c r="C268" s="16"/>
      <c r="D268" s="16"/>
      <c r="H268" s="16"/>
      <c r="I268" s="16"/>
      <c r="J268" s="16"/>
      <c r="K268" s="16"/>
      <c r="L268" s="65"/>
      <c r="O268" s="16"/>
    </row>
    <row r="269" spans="1:15" x14ac:dyDescent="0.25">
      <c r="A269" s="16"/>
      <c r="B269" s="16"/>
      <c r="C269" s="16"/>
      <c r="D269" s="16"/>
      <c r="H269" s="16"/>
      <c r="I269" s="16"/>
      <c r="J269" s="16"/>
      <c r="K269" s="16"/>
      <c r="L269" s="65"/>
      <c r="O269" s="16"/>
    </row>
    <row r="270" spans="1:15" x14ac:dyDescent="0.25">
      <c r="A270" s="16"/>
      <c r="B270" s="16"/>
      <c r="C270" s="16"/>
      <c r="D270" s="16"/>
      <c r="H270" s="16"/>
      <c r="I270" s="16"/>
      <c r="J270" s="16"/>
      <c r="K270" s="16"/>
      <c r="L270" s="65"/>
      <c r="O270" s="16"/>
    </row>
    <row r="271" spans="1:15" x14ac:dyDescent="0.25">
      <c r="A271" s="16"/>
      <c r="B271" s="16"/>
      <c r="C271" s="16"/>
      <c r="D271" s="16"/>
      <c r="H271" s="16"/>
      <c r="I271" s="16"/>
      <c r="J271" s="16"/>
      <c r="K271" s="16"/>
      <c r="L271" s="65"/>
      <c r="O271" s="16"/>
    </row>
    <row r="272" spans="1:15" x14ac:dyDescent="0.25">
      <c r="A272" s="16"/>
      <c r="B272" s="16"/>
      <c r="C272" s="16"/>
      <c r="D272" s="16"/>
      <c r="H272" s="16"/>
      <c r="I272" s="16"/>
      <c r="J272" s="16"/>
      <c r="K272" s="16"/>
      <c r="L272" s="65"/>
      <c r="O272" s="16"/>
    </row>
    <row r="273" spans="12:14" s="16" customFormat="1" x14ac:dyDescent="0.25">
      <c r="L273" s="65"/>
      <c r="M273" s="66"/>
      <c r="N273" s="66"/>
    </row>
    <row r="274" spans="12:14" s="16" customFormat="1" x14ac:dyDescent="0.25">
      <c r="L274" s="65"/>
      <c r="M274" s="66"/>
      <c r="N274" s="66"/>
    </row>
    <row r="275" spans="12:14" s="16" customFormat="1" x14ac:dyDescent="0.25">
      <c r="L275" s="65"/>
      <c r="M275" s="66"/>
      <c r="N275" s="66"/>
    </row>
    <row r="276" spans="12:14" s="16" customFormat="1" x14ac:dyDescent="0.25">
      <c r="L276" s="65"/>
      <c r="M276" s="66"/>
      <c r="N276" s="66"/>
    </row>
    <row r="277" spans="12:14" s="16" customFormat="1" x14ac:dyDescent="0.25">
      <c r="L277" s="65"/>
      <c r="M277" s="66"/>
      <c r="N277" s="66"/>
    </row>
    <row r="278" spans="12:14" s="16" customFormat="1" x14ac:dyDescent="0.25">
      <c r="L278" s="65"/>
      <c r="M278" s="66"/>
      <c r="N278" s="66"/>
    </row>
    <row r="279" spans="12:14" s="16" customFormat="1" x14ac:dyDescent="0.25">
      <c r="L279" s="65"/>
      <c r="M279" s="66"/>
      <c r="N279" s="66"/>
    </row>
    <row r="280" spans="12:14" s="16" customFormat="1" x14ac:dyDescent="0.25">
      <c r="L280" s="65"/>
      <c r="M280" s="66"/>
      <c r="N280" s="66"/>
    </row>
    <row r="281" spans="12:14" s="16" customFormat="1" x14ac:dyDescent="0.25">
      <c r="L281" s="65"/>
      <c r="M281" s="66"/>
      <c r="N281" s="66"/>
    </row>
    <row r="282" spans="12:14" s="16" customFormat="1" x14ac:dyDescent="0.25">
      <c r="L282" s="65"/>
      <c r="M282" s="66"/>
      <c r="N282" s="66"/>
    </row>
    <row r="283" spans="12:14" s="16" customFormat="1" x14ac:dyDescent="0.25">
      <c r="L283" s="65"/>
      <c r="M283" s="66"/>
      <c r="N283" s="66"/>
    </row>
    <row r="284" spans="12:14" s="16" customFormat="1" x14ac:dyDescent="0.25">
      <c r="L284" s="65"/>
      <c r="M284" s="66"/>
      <c r="N284" s="66"/>
    </row>
    <row r="285" spans="12:14" s="16" customFormat="1" x14ac:dyDescent="0.25">
      <c r="L285" s="65"/>
      <c r="M285" s="66"/>
      <c r="N285" s="66"/>
    </row>
    <row r="286" spans="12:14" s="16" customFormat="1" x14ac:dyDescent="0.25">
      <c r="L286" s="65"/>
      <c r="M286" s="66"/>
      <c r="N286" s="66"/>
    </row>
    <row r="287" spans="12:14" s="16" customFormat="1" x14ac:dyDescent="0.25">
      <c r="L287" s="65"/>
      <c r="M287" s="66"/>
      <c r="N287" s="66"/>
    </row>
    <row r="288" spans="12:14" s="16" customFormat="1" x14ac:dyDescent="0.25">
      <c r="L288" s="65"/>
      <c r="M288" s="66"/>
      <c r="N288" s="66"/>
    </row>
    <row r="289" spans="12:14" s="16" customFormat="1" x14ac:dyDescent="0.25">
      <c r="L289" s="65"/>
      <c r="M289" s="66"/>
      <c r="N289" s="66"/>
    </row>
    <row r="290" spans="12:14" s="16" customFormat="1" x14ac:dyDescent="0.25">
      <c r="L290" s="65"/>
      <c r="M290" s="66"/>
      <c r="N290" s="66"/>
    </row>
    <row r="291" spans="12:14" s="16" customFormat="1" x14ac:dyDescent="0.25">
      <c r="L291" s="65"/>
      <c r="M291" s="66"/>
      <c r="N291" s="66"/>
    </row>
    <row r="292" spans="12:14" s="16" customFormat="1" x14ac:dyDescent="0.25">
      <c r="L292" s="65"/>
      <c r="M292" s="66"/>
      <c r="N292" s="66"/>
    </row>
    <row r="293" spans="12:14" s="16" customFormat="1" x14ac:dyDescent="0.25">
      <c r="L293" s="65"/>
      <c r="M293" s="66"/>
      <c r="N293" s="66"/>
    </row>
  </sheetData>
  <autoFilter ref="A3:O192" xr:uid="{00000000-0009-0000-0000-000000000000}"/>
  <mergeCells count="255">
    <mergeCell ref="N43:N44"/>
    <mergeCell ref="N52:N54"/>
    <mergeCell ref="N80:N81"/>
    <mergeCell ref="N122:N123"/>
    <mergeCell ref="N176:N177"/>
    <mergeCell ref="N209:N210"/>
    <mergeCell ref="N212:N217"/>
    <mergeCell ref="N233:N234"/>
    <mergeCell ref="D98:D99"/>
    <mergeCell ref="D67:D68"/>
    <mergeCell ref="N218:N219"/>
    <mergeCell ref="A235:A241"/>
    <mergeCell ref="B235:B241"/>
    <mergeCell ref="C235:C241"/>
    <mergeCell ref="D235:D241"/>
    <mergeCell ref="N235:N241"/>
    <mergeCell ref="A233:A234"/>
    <mergeCell ref="B233:B234"/>
    <mergeCell ref="C233:C234"/>
    <mergeCell ref="D233:D234"/>
    <mergeCell ref="A229:A231"/>
    <mergeCell ref="B229:B231"/>
    <mergeCell ref="C229:C231"/>
    <mergeCell ref="D229:D231"/>
    <mergeCell ref="N229:N231"/>
    <mergeCell ref="A43:A44"/>
    <mergeCell ref="B43:B44"/>
    <mergeCell ref="C43:C44"/>
    <mergeCell ref="D43:D44"/>
    <mergeCell ref="N133:N137"/>
    <mergeCell ref="N144:N148"/>
    <mergeCell ref="C113:C121"/>
    <mergeCell ref="A122:A123"/>
    <mergeCell ref="B122:B123"/>
    <mergeCell ref="C122:C123"/>
    <mergeCell ref="B83:B84"/>
    <mergeCell ref="N110:N112"/>
    <mergeCell ref="N113:N121"/>
    <mergeCell ref="D64:D66"/>
    <mergeCell ref="A90:A96"/>
    <mergeCell ref="A100:A102"/>
    <mergeCell ref="B100:B102"/>
    <mergeCell ref="C98:C99"/>
    <mergeCell ref="C110:C112"/>
    <mergeCell ref="A67:A68"/>
    <mergeCell ref="D110:D112"/>
    <mergeCell ref="A113:A121"/>
    <mergeCell ref="B113:B121"/>
    <mergeCell ref="D90:D96"/>
    <mergeCell ref="C83:C84"/>
    <mergeCell ref="D83:D84"/>
    <mergeCell ref="D103:D109"/>
    <mergeCell ref="D113:D121"/>
    <mergeCell ref="C100:C102"/>
    <mergeCell ref="D100:D102"/>
    <mergeCell ref="A83:A84"/>
    <mergeCell ref="D80:D81"/>
    <mergeCell ref="C80:C81"/>
    <mergeCell ref="B80:B81"/>
    <mergeCell ref="A80:A81"/>
    <mergeCell ref="C69:C77"/>
    <mergeCell ref="D69:D77"/>
    <mergeCell ref="A69:A77"/>
    <mergeCell ref="B90:B96"/>
    <mergeCell ref="C90:C96"/>
    <mergeCell ref="B67:B68"/>
    <mergeCell ref="C67:C68"/>
    <mergeCell ref="A98:A99"/>
    <mergeCell ref="C64:C66"/>
    <mergeCell ref="A55:A59"/>
    <mergeCell ref="B55:B59"/>
    <mergeCell ref="C55:C59"/>
    <mergeCell ref="D55:D59"/>
    <mergeCell ref="A60:A63"/>
    <mergeCell ref="B60:B63"/>
    <mergeCell ref="A64:A66"/>
    <mergeCell ref="B64:B66"/>
    <mergeCell ref="A1:O1"/>
    <mergeCell ref="A10:A16"/>
    <mergeCell ref="B10:B16"/>
    <mergeCell ref="C10:C16"/>
    <mergeCell ref="D10:D16"/>
    <mergeCell ref="A6:A9"/>
    <mergeCell ref="C6:C9"/>
    <mergeCell ref="D6:D9"/>
    <mergeCell ref="N6:N9"/>
    <mergeCell ref="F8:F9"/>
    <mergeCell ref="N10:N16"/>
    <mergeCell ref="B6:B9"/>
    <mergeCell ref="O188:O191"/>
    <mergeCell ref="N18:N21"/>
    <mergeCell ref="N22:N25"/>
    <mergeCell ref="N26:N31"/>
    <mergeCell ref="N32:N38"/>
    <mergeCell ref="O149:O158"/>
    <mergeCell ref="N55:N59"/>
    <mergeCell ref="N60:N63"/>
    <mergeCell ref="N64:N66"/>
    <mergeCell ref="N67:N68"/>
    <mergeCell ref="N100:N102"/>
    <mergeCell ref="N78:N79"/>
    <mergeCell ref="N124:N132"/>
    <mergeCell ref="N39:N42"/>
    <mergeCell ref="N46:N51"/>
    <mergeCell ref="N69:N77"/>
    <mergeCell ref="N83:N84"/>
    <mergeCell ref="N85:N89"/>
    <mergeCell ref="N90:N96"/>
    <mergeCell ref="N98:N99"/>
    <mergeCell ref="N103:N109"/>
    <mergeCell ref="N149:N158"/>
    <mergeCell ref="N159:N164"/>
    <mergeCell ref="N181:N184"/>
    <mergeCell ref="A18:A21"/>
    <mergeCell ref="B18:B21"/>
    <mergeCell ref="C18:C21"/>
    <mergeCell ref="D18:D21"/>
    <mergeCell ref="C124:C132"/>
    <mergeCell ref="D124:D132"/>
    <mergeCell ref="A159:A164"/>
    <mergeCell ref="B159:B164"/>
    <mergeCell ref="C39:C42"/>
    <mergeCell ref="D39:D42"/>
    <mergeCell ref="A39:A42"/>
    <mergeCell ref="C22:C25"/>
    <mergeCell ref="D22:D25"/>
    <mergeCell ref="A22:A25"/>
    <mergeCell ref="A32:A38"/>
    <mergeCell ref="B32:B38"/>
    <mergeCell ref="C32:C38"/>
    <mergeCell ref="B69:B77"/>
    <mergeCell ref="B22:B25"/>
    <mergeCell ref="D26:D31"/>
    <mergeCell ref="D32:D38"/>
    <mergeCell ref="A52:A54"/>
    <mergeCell ref="B52:B54"/>
    <mergeCell ref="C52:C54"/>
    <mergeCell ref="A26:A31"/>
    <mergeCell ref="B26:B31"/>
    <mergeCell ref="A188:A191"/>
    <mergeCell ref="B193:B195"/>
    <mergeCell ref="C193:C195"/>
    <mergeCell ref="D193:D195"/>
    <mergeCell ref="B46:B51"/>
    <mergeCell ref="C46:C51"/>
    <mergeCell ref="D46:D51"/>
    <mergeCell ref="A78:A79"/>
    <mergeCell ref="B78:B79"/>
    <mergeCell ref="C78:C79"/>
    <mergeCell ref="D78:D79"/>
    <mergeCell ref="B133:B137"/>
    <mergeCell ref="C133:C137"/>
    <mergeCell ref="D133:D137"/>
    <mergeCell ref="A103:A109"/>
    <mergeCell ref="B103:B109"/>
    <mergeCell ref="C103:C109"/>
    <mergeCell ref="C26:C31"/>
    <mergeCell ref="B39:B42"/>
    <mergeCell ref="A170:A175"/>
    <mergeCell ref="A176:A177"/>
    <mergeCell ref="D52:D54"/>
    <mergeCell ref="L245:M245"/>
    <mergeCell ref="A133:A137"/>
    <mergeCell ref="A206:A208"/>
    <mergeCell ref="B206:B208"/>
    <mergeCell ref="C206:C208"/>
    <mergeCell ref="D206:D208"/>
    <mergeCell ref="N206:N208"/>
    <mergeCell ref="D170:D175"/>
    <mergeCell ref="B181:B184"/>
    <mergeCell ref="A209:A210"/>
    <mergeCell ref="B209:B210"/>
    <mergeCell ref="C209:C210"/>
    <mergeCell ref="D209:D210"/>
    <mergeCell ref="A212:A217"/>
    <mergeCell ref="B212:B217"/>
    <mergeCell ref="C212:C217"/>
    <mergeCell ref="D212:D217"/>
    <mergeCell ref="A218:A219"/>
    <mergeCell ref="B218:B219"/>
    <mergeCell ref="C218:C219"/>
    <mergeCell ref="C185:C187"/>
    <mergeCell ref="A178:A180"/>
    <mergeCell ref="D218:D219"/>
    <mergeCell ref="C159:C164"/>
    <mergeCell ref="A224:A228"/>
    <mergeCell ref="B224:B228"/>
    <mergeCell ref="C224:C228"/>
    <mergeCell ref="D224:D228"/>
    <mergeCell ref="N224:N228"/>
    <mergeCell ref="A46:A51"/>
    <mergeCell ref="A85:A89"/>
    <mergeCell ref="B85:B89"/>
    <mergeCell ref="C85:C89"/>
    <mergeCell ref="D85:D89"/>
    <mergeCell ref="A149:A158"/>
    <mergeCell ref="B149:B158"/>
    <mergeCell ref="C149:C158"/>
    <mergeCell ref="D149:D158"/>
    <mergeCell ref="C60:C63"/>
    <mergeCell ref="D60:D63"/>
    <mergeCell ref="A144:A148"/>
    <mergeCell ref="B144:B148"/>
    <mergeCell ref="C144:C148"/>
    <mergeCell ref="D144:D148"/>
    <mergeCell ref="D122:D123"/>
    <mergeCell ref="N196:N202"/>
    <mergeCell ref="N193:N195"/>
    <mergeCell ref="N138:N143"/>
    <mergeCell ref="A220:A223"/>
    <mergeCell ref="B220:B223"/>
    <mergeCell ref="C220:C223"/>
    <mergeCell ref="D220:D223"/>
    <mergeCell ref="N220:N223"/>
    <mergeCell ref="C176:C177"/>
    <mergeCell ref="A165:A169"/>
    <mergeCell ref="C165:C169"/>
    <mergeCell ref="N185:N187"/>
    <mergeCell ref="B188:B191"/>
    <mergeCell ref="C188:C191"/>
    <mergeCell ref="D188:D191"/>
    <mergeCell ref="N188:N191"/>
    <mergeCell ref="N170:N175"/>
    <mergeCell ref="N178:N180"/>
    <mergeCell ref="B170:B175"/>
    <mergeCell ref="C170:C175"/>
    <mergeCell ref="B165:B169"/>
    <mergeCell ref="N165:N169"/>
    <mergeCell ref="D165:D169"/>
    <mergeCell ref="B178:B180"/>
    <mergeCell ref="C178:C180"/>
    <mergeCell ref="B176:B177"/>
    <mergeCell ref="B98:B99"/>
    <mergeCell ref="A110:A112"/>
    <mergeCell ref="D159:D164"/>
    <mergeCell ref="C181:C184"/>
    <mergeCell ref="D181:D184"/>
    <mergeCell ref="B124:B132"/>
    <mergeCell ref="A196:A202"/>
    <mergeCell ref="B196:B202"/>
    <mergeCell ref="C196:C202"/>
    <mergeCell ref="A193:A195"/>
    <mergeCell ref="D178:D180"/>
    <mergeCell ref="D185:D187"/>
    <mergeCell ref="B138:B143"/>
    <mergeCell ref="C138:C143"/>
    <mergeCell ref="D196:D202"/>
    <mergeCell ref="D176:D177"/>
    <mergeCell ref="A181:A184"/>
    <mergeCell ref="A185:A187"/>
    <mergeCell ref="A124:A132"/>
    <mergeCell ref="A138:A143"/>
    <mergeCell ref="D138:D143"/>
    <mergeCell ref="B185:B187"/>
    <mergeCell ref="B110:B112"/>
  </mergeCells>
  <hyperlinks>
    <hyperlink ref="F36" r:id="rId1" display="https://www.worldscientific.com/worldscinet/afe" xr:uid="{00000000-0004-0000-0000-000000000000}"/>
    <hyperlink ref="F32" r:id="rId2" display="https://www.hindawi.com/journals/cmmm/" xr:uid="{00000000-0004-0000-0000-000001000000}"/>
  </hyperlinks>
  <pageMargins left="1.1811023622047245" right="0.19685039370078741" top="0.19685039370078741" bottom="1.9685039370078741" header="0.15748031496062992" footer="0"/>
  <pageSetup paperSize="5" scale="80" orientation="landscape" r:id="rId3"/>
  <headerFooter scaleWithDoc="0">
    <oddFooter>&amp;C&amp;G</oddFooter>
  </headerFooter>
  <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3"/>
  <sheetViews>
    <sheetView tabSelected="1" view="pageBreakPreview" zoomScaleSheetLayoutView="100" workbookViewId="0">
      <selection sqref="A1:N1"/>
    </sheetView>
  </sheetViews>
  <sheetFormatPr defaultRowHeight="12.75" x14ac:dyDescent="0.25"/>
  <cols>
    <col min="1" max="1" width="4.140625" style="117" customWidth="1"/>
    <col min="2" max="2" width="11.7109375" style="117" customWidth="1"/>
    <col min="3" max="3" width="11.42578125" style="117" customWidth="1"/>
    <col min="4" max="4" width="13.28515625" style="117" customWidth="1"/>
    <col min="5" max="5" width="61.5703125" style="109" customWidth="1"/>
    <col min="6" max="6" width="13.7109375" style="109" customWidth="1"/>
    <col min="7" max="7" width="3.85546875" style="122" customWidth="1"/>
    <col min="8" max="8" width="5" style="118" customWidth="1"/>
    <col min="9" max="9" width="9.140625" style="118" customWidth="1"/>
    <col min="10" max="10" width="9.7109375" style="118" customWidth="1"/>
    <col min="11" max="11" width="11.42578125" style="118" bestFit="1" customWidth="1"/>
    <col min="12" max="12" width="9" style="107" customWidth="1"/>
    <col min="13" max="13" width="8.7109375" style="119" customWidth="1"/>
    <col min="14" max="14" width="7.7109375" style="119" bestFit="1" customWidth="1"/>
    <col min="15" max="15" width="12.85546875" style="118" customWidth="1"/>
    <col min="16" max="16384" width="9.140625" style="109"/>
  </cols>
  <sheetData>
    <row r="1" spans="1:15" ht="18.75" x14ac:dyDescent="0.25">
      <c r="A1" s="159" t="s">
        <v>613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09"/>
    </row>
    <row r="2" spans="1:15" s="112" customFormat="1" x14ac:dyDescent="0.25">
      <c r="A2" s="124">
        <v>5000</v>
      </c>
      <c r="B2" s="124">
        <v>2500</v>
      </c>
      <c r="C2" s="110"/>
      <c r="D2" s="110"/>
      <c r="E2" s="111"/>
      <c r="G2" s="121"/>
      <c r="H2" s="2"/>
      <c r="I2" s="2"/>
      <c r="J2" s="2"/>
      <c r="K2" s="2"/>
      <c r="L2" s="2"/>
      <c r="M2" s="113"/>
      <c r="N2" s="113"/>
      <c r="O2" s="2" t="s">
        <v>23</v>
      </c>
    </row>
    <row r="3" spans="1:15" ht="60" customHeight="1" x14ac:dyDescent="0.25">
      <c r="A3" s="114" t="s">
        <v>20</v>
      </c>
      <c r="B3" s="114" t="s">
        <v>4</v>
      </c>
      <c r="C3" s="114" t="s">
        <v>0</v>
      </c>
      <c r="D3" s="114" t="s">
        <v>16</v>
      </c>
      <c r="E3" s="104" t="s">
        <v>5</v>
      </c>
      <c r="F3" s="104" t="s">
        <v>31</v>
      </c>
      <c r="G3" s="125" t="s">
        <v>612</v>
      </c>
      <c r="H3" s="115" t="s">
        <v>6</v>
      </c>
      <c r="I3" s="115" t="s">
        <v>7</v>
      </c>
      <c r="J3" s="115" t="s">
        <v>21</v>
      </c>
      <c r="K3" s="115" t="s">
        <v>22</v>
      </c>
      <c r="L3" s="115" t="s">
        <v>8</v>
      </c>
      <c r="M3" s="104" t="s">
        <v>32</v>
      </c>
      <c r="N3" s="104" t="s">
        <v>33</v>
      </c>
      <c r="O3" s="104" t="s">
        <v>1</v>
      </c>
    </row>
    <row r="4" spans="1:15" ht="42" customHeight="1" x14ac:dyDescent="0.25">
      <c r="A4" s="116">
        <v>1</v>
      </c>
      <c r="B4" s="105"/>
      <c r="C4" s="105"/>
      <c r="D4" s="105"/>
      <c r="E4" s="7"/>
      <c r="F4" s="108"/>
      <c r="G4" s="120"/>
      <c r="H4" s="120"/>
      <c r="I4" s="120"/>
      <c r="J4" s="107"/>
      <c r="K4" s="41"/>
      <c r="M4" s="106"/>
      <c r="N4" s="103"/>
      <c r="O4" s="107"/>
    </row>
    <row r="5" spans="1:15" ht="54" customHeight="1" x14ac:dyDescent="0.25">
      <c r="A5" s="105">
        <v>2</v>
      </c>
      <c r="B5" s="105"/>
      <c r="C5" s="105"/>
      <c r="D5" s="105"/>
      <c r="E5" s="7"/>
      <c r="F5" s="108"/>
      <c r="G5" s="120"/>
      <c r="H5" s="120"/>
      <c r="I5" s="120"/>
      <c r="J5" s="41"/>
      <c r="K5" s="107"/>
      <c r="L5" s="99"/>
      <c r="M5" s="106"/>
      <c r="N5" s="103"/>
      <c r="O5" s="123"/>
    </row>
    <row r="6" spans="1:15" x14ac:dyDescent="0.25">
      <c r="L6" s="118"/>
      <c r="O6" s="109"/>
    </row>
    <row r="7" spans="1:15" x14ac:dyDescent="0.25">
      <c r="L7" s="118"/>
      <c r="O7" s="109"/>
    </row>
    <row r="8" spans="1:15" x14ac:dyDescent="0.25">
      <c r="L8" s="118"/>
      <c r="O8" s="109"/>
    </row>
    <row r="9" spans="1:15" x14ac:dyDescent="0.25">
      <c r="L9" s="118"/>
      <c r="O9" s="109"/>
    </row>
    <row r="10" spans="1:15" x14ac:dyDescent="0.25">
      <c r="L10" s="118"/>
      <c r="O10" s="109"/>
    </row>
    <row r="11" spans="1:15" x14ac:dyDescent="0.25">
      <c r="L11" s="118"/>
      <c r="O11" s="109"/>
    </row>
    <row r="12" spans="1:15" x14ac:dyDescent="0.25">
      <c r="L12" s="118"/>
      <c r="O12" s="109"/>
    </row>
    <row r="13" spans="1:15" x14ac:dyDescent="0.25">
      <c r="L13" s="118"/>
      <c r="O13" s="109"/>
    </row>
    <row r="14" spans="1:15" x14ac:dyDescent="0.25">
      <c r="L14" s="118"/>
      <c r="O14" s="109"/>
    </row>
    <row r="15" spans="1:15" x14ac:dyDescent="0.25">
      <c r="L15" s="118"/>
      <c r="O15" s="109"/>
    </row>
    <row r="16" spans="1:15" x14ac:dyDescent="0.25">
      <c r="L16" s="118"/>
      <c r="O16" s="109"/>
    </row>
    <row r="17" spans="1:15" x14ac:dyDescent="0.25">
      <c r="L17" s="118"/>
      <c r="O17" s="109"/>
    </row>
    <row r="18" spans="1:15" x14ac:dyDescent="0.25">
      <c r="L18" s="118"/>
      <c r="O18" s="109"/>
    </row>
    <row r="19" spans="1:15" x14ac:dyDescent="0.25">
      <c r="L19" s="118"/>
      <c r="O19" s="109"/>
    </row>
    <row r="20" spans="1:15" x14ac:dyDescent="0.25">
      <c r="A20" s="109"/>
      <c r="B20" s="109"/>
      <c r="C20" s="109"/>
      <c r="D20" s="109"/>
      <c r="H20" s="122"/>
      <c r="I20" s="122"/>
      <c r="J20" s="109"/>
      <c r="K20" s="109"/>
      <c r="L20" s="118"/>
      <c r="O20" s="109"/>
    </row>
    <row r="21" spans="1:15" x14ac:dyDescent="0.25">
      <c r="A21" s="109"/>
      <c r="B21" s="109"/>
      <c r="C21" s="109"/>
      <c r="D21" s="109"/>
      <c r="H21" s="122"/>
      <c r="I21" s="122"/>
      <c r="J21" s="109"/>
      <c r="K21" s="109"/>
      <c r="L21" s="118"/>
      <c r="O21" s="109"/>
    </row>
    <row r="22" spans="1:15" x14ac:dyDescent="0.25">
      <c r="A22" s="109"/>
      <c r="B22" s="109"/>
      <c r="C22" s="109"/>
      <c r="D22" s="109"/>
      <c r="H22" s="122"/>
      <c r="I22" s="122"/>
      <c r="J22" s="109"/>
      <c r="K22" s="109"/>
      <c r="L22" s="118"/>
      <c r="O22" s="109"/>
    </row>
    <row r="23" spans="1:15" x14ac:dyDescent="0.25">
      <c r="A23" s="109"/>
      <c r="B23" s="109"/>
      <c r="C23" s="109"/>
      <c r="D23" s="109"/>
      <c r="H23" s="122"/>
      <c r="I23" s="122"/>
      <c r="J23" s="109"/>
      <c r="K23" s="109"/>
      <c r="L23" s="118"/>
      <c r="O23" s="109"/>
    </row>
    <row r="24" spans="1:15" x14ac:dyDescent="0.25">
      <c r="A24" s="109"/>
      <c r="B24" s="109"/>
      <c r="C24" s="109"/>
      <c r="D24" s="109"/>
      <c r="H24" s="122"/>
      <c r="I24" s="122"/>
      <c r="J24" s="109"/>
      <c r="K24" s="109"/>
      <c r="L24" s="118"/>
      <c r="O24" s="109"/>
    </row>
    <row r="25" spans="1:15" x14ac:dyDescent="0.25">
      <c r="A25" s="109"/>
      <c r="B25" s="109"/>
      <c r="C25" s="109"/>
      <c r="D25" s="109"/>
      <c r="H25" s="122"/>
      <c r="I25" s="122"/>
      <c r="J25" s="109"/>
      <c r="K25" s="109"/>
      <c r="L25" s="118"/>
      <c r="O25" s="109"/>
    </row>
    <row r="26" spans="1:15" x14ac:dyDescent="0.25">
      <c r="A26" s="109"/>
      <c r="B26" s="109"/>
      <c r="C26" s="109"/>
      <c r="D26" s="109"/>
      <c r="H26" s="122"/>
      <c r="I26" s="122"/>
      <c r="J26" s="109"/>
      <c r="K26" s="109"/>
      <c r="L26" s="118"/>
      <c r="O26" s="109"/>
    </row>
    <row r="27" spans="1:15" x14ac:dyDescent="0.25">
      <c r="A27" s="109"/>
      <c r="B27" s="109"/>
      <c r="C27" s="109"/>
      <c r="D27" s="109"/>
      <c r="H27" s="122"/>
      <c r="I27" s="122"/>
      <c r="J27" s="109"/>
      <c r="K27" s="109"/>
      <c r="L27" s="118"/>
      <c r="O27" s="109"/>
    </row>
    <row r="28" spans="1:15" x14ac:dyDescent="0.25">
      <c r="A28" s="109"/>
      <c r="B28" s="109"/>
      <c r="C28" s="109"/>
      <c r="D28" s="109"/>
      <c r="H28" s="122"/>
      <c r="I28" s="122"/>
      <c r="J28" s="109"/>
      <c r="K28" s="109"/>
      <c r="L28" s="118"/>
      <c r="O28" s="109"/>
    </row>
    <row r="29" spans="1:15" x14ac:dyDescent="0.25">
      <c r="A29" s="109"/>
      <c r="B29" s="109"/>
      <c r="C29" s="109"/>
      <c r="D29" s="109"/>
      <c r="H29" s="122"/>
      <c r="I29" s="122"/>
      <c r="J29" s="109"/>
      <c r="K29" s="109"/>
      <c r="L29" s="118"/>
      <c r="O29" s="109"/>
    </row>
    <row r="30" spans="1:15" x14ac:dyDescent="0.25">
      <c r="A30" s="109"/>
      <c r="B30" s="109"/>
      <c r="C30" s="109"/>
      <c r="D30" s="109"/>
      <c r="H30" s="122"/>
      <c r="I30" s="122"/>
      <c r="J30" s="109"/>
      <c r="K30" s="109"/>
      <c r="L30" s="118"/>
      <c r="O30" s="109"/>
    </row>
    <row r="31" spans="1:15" x14ac:dyDescent="0.25">
      <c r="A31" s="109"/>
      <c r="B31" s="109"/>
      <c r="C31" s="109"/>
      <c r="D31" s="109"/>
      <c r="H31" s="122"/>
      <c r="I31" s="122"/>
      <c r="J31" s="109"/>
      <c r="K31" s="109"/>
      <c r="L31" s="118"/>
      <c r="O31" s="109"/>
    </row>
    <row r="32" spans="1:15" x14ac:dyDescent="0.25">
      <c r="A32" s="109"/>
      <c r="B32" s="109"/>
      <c r="C32" s="109"/>
      <c r="D32" s="109"/>
      <c r="H32" s="122"/>
      <c r="I32" s="122"/>
      <c r="J32" s="109"/>
      <c r="K32" s="109"/>
      <c r="L32" s="118"/>
      <c r="O32" s="109"/>
    </row>
    <row r="33" spans="1:15" x14ac:dyDescent="0.25">
      <c r="A33" s="109"/>
      <c r="B33" s="109"/>
      <c r="C33" s="109"/>
      <c r="D33" s="109"/>
      <c r="H33" s="122"/>
      <c r="I33" s="122"/>
      <c r="J33" s="109"/>
      <c r="K33" s="109"/>
      <c r="L33" s="118"/>
      <c r="O33" s="109"/>
    </row>
    <row r="34" spans="1:15" x14ac:dyDescent="0.25">
      <c r="A34" s="109"/>
      <c r="B34" s="109"/>
      <c r="C34" s="109"/>
      <c r="D34" s="109"/>
      <c r="H34" s="122"/>
      <c r="I34" s="122"/>
      <c r="J34" s="109"/>
      <c r="K34" s="109"/>
      <c r="L34" s="118"/>
      <c r="O34" s="109"/>
    </row>
    <row r="35" spans="1:15" x14ac:dyDescent="0.25">
      <c r="A35" s="109"/>
      <c r="B35" s="109"/>
      <c r="C35" s="109"/>
      <c r="D35" s="109"/>
      <c r="H35" s="122"/>
      <c r="I35" s="122"/>
      <c r="J35" s="109"/>
      <c r="K35" s="109"/>
      <c r="L35" s="118"/>
      <c r="O35" s="109"/>
    </row>
    <row r="36" spans="1:15" x14ac:dyDescent="0.25">
      <c r="A36" s="109"/>
      <c r="B36" s="109"/>
      <c r="C36" s="109"/>
      <c r="D36" s="109"/>
      <c r="H36" s="122"/>
      <c r="I36" s="122"/>
      <c r="J36" s="109"/>
      <c r="K36" s="109"/>
      <c r="L36" s="118"/>
      <c r="O36" s="109"/>
    </row>
    <row r="37" spans="1:15" x14ac:dyDescent="0.25">
      <c r="A37" s="109"/>
      <c r="B37" s="109"/>
      <c r="C37" s="109"/>
      <c r="D37" s="109"/>
      <c r="H37" s="122"/>
      <c r="I37" s="122"/>
      <c r="J37" s="109"/>
      <c r="K37" s="109"/>
      <c r="L37" s="118"/>
      <c r="O37" s="109"/>
    </row>
    <row r="38" spans="1:15" x14ac:dyDescent="0.25">
      <c r="A38" s="109"/>
      <c r="B38" s="109"/>
      <c r="C38" s="109"/>
      <c r="D38" s="109"/>
      <c r="H38" s="122"/>
      <c r="I38" s="122"/>
      <c r="J38" s="109"/>
      <c r="K38" s="109"/>
      <c r="L38" s="118"/>
      <c r="O38" s="109"/>
    </row>
    <row r="39" spans="1:15" x14ac:dyDescent="0.25">
      <c r="A39" s="109"/>
      <c r="B39" s="109"/>
      <c r="C39" s="109"/>
      <c r="D39" s="109"/>
      <c r="H39" s="122"/>
      <c r="I39" s="122"/>
      <c r="J39" s="109"/>
      <c r="K39" s="109"/>
      <c r="L39" s="118"/>
      <c r="O39" s="109"/>
    </row>
    <row r="40" spans="1:15" x14ac:dyDescent="0.25">
      <c r="A40" s="109"/>
      <c r="B40" s="109"/>
      <c r="C40" s="109"/>
      <c r="D40" s="109"/>
      <c r="H40" s="122"/>
      <c r="I40" s="122"/>
      <c r="J40" s="109"/>
      <c r="K40" s="109"/>
      <c r="L40" s="118"/>
      <c r="O40" s="109"/>
    </row>
    <row r="41" spans="1:15" x14ac:dyDescent="0.25">
      <c r="A41" s="109"/>
      <c r="B41" s="109"/>
      <c r="C41" s="109"/>
      <c r="D41" s="109"/>
      <c r="H41" s="122"/>
      <c r="I41" s="122"/>
      <c r="J41" s="109"/>
      <c r="K41" s="109"/>
      <c r="L41" s="118"/>
      <c r="O41" s="109"/>
    </row>
    <row r="42" spans="1:15" x14ac:dyDescent="0.25">
      <c r="A42" s="109"/>
      <c r="B42" s="109"/>
      <c r="C42" s="109"/>
      <c r="D42" s="109"/>
      <c r="H42" s="122"/>
      <c r="I42" s="122"/>
      <c r="J42" s="109"/>
      <c r="K42" s="109"/>
      <c r="L42" s="118"/>
      <c r="O42" s="109"/>
    </row>
    <row r="43" spans="1:15" x14ac:dyDescent="0.25">
      <c r="A43" s="109"/>
      <c r="B43" s="109"/>
      <c r="C43" s="109"/>
      <c r="D43" s="109"/>
      <c r="H43" s="122"/>
      <c r="I43" s="122"/>
      <c r="J43" s="109"/>
      <c r="K43" s="109"/>
      <c r="L43" s="118"/>
      <c r="O43" s="109"/>
    </row>
    <row r="44" spans="1:15" x14ac:dyDescent="0.25">
      <c r="A44" s="109"/>
      <c r="B44" s="109"/>
      <c r="C44" s="109"/>
      <c r="D44" s="109"/>
      <c r="H44" s="122"/>
      <c r="I44" s="122"/>
      <c r="J44" s="109"/>
      <c r="K44" s="109"/>
      <c r="L44" s="118"/>
      <c r="O44" s="109"/>
    </row>
    <row r="45" spans="1:15" x14ac:dyDescent="0.25">
      <c r="A45" s="109"/>
      <c r="B45" s="109"/>
      <c r="C45" s="109"/>
      <c r="D45" s="109"/>
      <c r="H45" s="122"/>
      <c r="I45" s="122"/>
      <c r="J45" s="109"/>
      <c r="K45" s="109"/>
      <c r="L45" s="118"/>
      <c r="O45" s="109"/>
    </row>
    <row r="46" spans="1:15" x14ac:dyDescent="0.25">
      <c r="A46" s="109"/>
      <c r="B46" s="109"/>
      <c r="C46" s="109"/>
      <c r="D46" s="109"/>
      <c r="H46" s="122"/>
      <c r="I46" s="122"/>
      <c r="J46" s="109"/>
      <c r="K46" s="109"/>
      <c r="L46" s="118"/>
      <c r="O46" s="109"/>
    </row>
    <row r="47" spans="1:15" x14ac:dyDescent="0.25">
      <c r="A47" s="109"/>
      <c r="B47" s="109"/>
      <c r="C47" s="109"/>
      <c r="D47" s="109"/>
      <c r="H47" s="122"/>
      <c r="I47" s="122"/>
      <c r="J47" s="109"/>
      <c r="K47" s="109"/>
      <c r="L47" s="118"/>
      <c r="O47" s="109"/>
    </row>
    <row r="48" spans="1:15" x14ac:dyDescent="0.25">
      <c r="A48" s="109"/>
      <c r="B48" s="109"/>
      <c r="C48" s="109"/>
      <c r="D48" s="109"/>
      <c r="H48" s="122"/>
      <c r="I48" s="122"/>
      <c r="J48" s="109"/>
      <c r="K48" s="109"/>
      <c r="L48" s="118"/>
      <c r="O48" s="109"/>
    </row>
    <row r="49" spans="1:15" x14ac:dyDescent="0.25">
      <c r="A49" s="109"/>
      <c r="B49" s="109"/>
      <c r="C49" s="109"/>
      <c r="D49" s="109"/>
      <c r="H49" s="122"/>
      <c r="I49" s="122"/>
      <c r="J49" s="109"/>
      <c r="K49" s="109"/>
      <c r="L49" s="118"/>
      <c r="O49" s="109"/>
    </row>
    <row r="50" spans="1:15" x14ac:dyDescent="0.25">
      <c r="A50" s="109"/>
      <c r="B50" s="109"/>
      <c r="C50" s="109"/>
      <c r="D50" s="109"/>
      <c r="H50" s="122"/>
      <c r="I50" s="122"/>
      <c r="J50" s="109"/>
      <c r="K50" s="109"/>
      <c r="L50" s="118"/>
      <c r="O50" s="109"/>
    </row>
    <row r="51" spans="1:15" x14ac:dyDescent="0.25">
      <c r="A51" s="109"/>
      <c r="B51" s="109"/>
      <c r="C51" s="109"/>
      <c r="D51" s="109"/>
      <c r="H51" s="122"/>
      <c r="I51" s="122"/>
      <c r="J51" s="109"/>
      <c r="K51" s="109"/>
      <c r="L51" s="118"/>
      <c r="O51" s="109"/>
    </row>
    <row r="52" spans="1:15" x14ac:dyDescent="0.25">
      <c r="A52" s="109"/>
      <c r="B52" s="109"/>
      <c r="C52" s="109"/>
      <c r="D52" s="109"/>
      <c r="H52" s="122"/>
      <c r="I52" s="122"/>
      <c r="J52" s="109"/>
      <c r="K52" s="109"/>
      <c r="L52" s="118"/>
      <c r="O52" s="109"/>
    </row>
    <row r="53" spans="1:15" x14ac:dyDescent="0.25">
      <c r="A53" s="109"/>
      <c r="B53" s="109"/>
      <c r="C53" s="109"/>
      <c r="D53" s="109"/>
      <c r="H53" s="122"/>
      <c r="I53" s="122"/>
      <c r="J53" s="109"/>
      <c r="K53" s="109"/>
      <c r="L53" s="118"/>
      <c r="O53" s="109"/>
    </row>
  </sheetData>
  <mergeCells count="1">
    <mergeCell ref="A1:N1"/>
  </mergeCells>
  <pageMargins left="1.1811023622047201" right="0.196850393700787" top="0.196850393700787" bottom="1.9685039370078701" header="0.15748031496063" footer="0"/>
  <pageSetup paperSize="5" scale="80" orientation="landscape" r:id="rId1"/>
  <headerFooter scaleWithDoc="0"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F63"/>
  <sheetViews>
    <sheetView topLeftCell="A38" workbookViewId="0">
      <selection activeCell="F61" sqref="F61"/>
    </sheetView>
  </sheetViews>
  <sheetFormatPr defaultRowHeight="15" x14ac:dyDescent="0.25"/>
  <cols>
    <col min="4" max="4" width="9.140625" style="109"/>
  </cols>
  <sheetData>
    <row r="1" spans="3:4" x14ac:dyDescent="0.25">
      <c r="C1">
        <v>1</v>
      </c>
      <c r="D1" s="109">
        <v>1000</v>
      </c>
    </row>
    <row r="2" spans="3:4" x14ac:dyDescent="0.25">
      <c r="C2">
        <v>2</v>
      </c>
      <c r="D2" s="109">
        <v>385</v>
      </c>
    </row>
    <row r="3" spans="3:4" x14ac:dyDescent="0.25">
      <c r="C3">
        <v>3</v>
      </c>
      <c r="D3" s="109">
        <v>3002</v>
      </c>
    </row>
    <row r="4" spans="3:4" x14ac:dyDescent="0.25">
      <c r="C4">
        <v>4</v>
      </c>
      <c r="D4" s="109">
        <v>10625</v>
      </c>
    </row>
    <row r="5" spans="3:4" x14ac:dyDescent="0.25">
      <c r="C5">
        <v>5</v>
      </c>
      <c r="D5" s="109">
        <v>5000</v>
      </c>
    </row>
    <row r="6" spans="3:4" x14ac:dyDescent="0.25">
      <c r="C6">
        <v>6</v>
      </c>
      <c r="D6" s="109">
        <v>4750</v>
      </c>
    </row>
    <row r="7" spans="3:4" x14ac:dyDescent="0.25">
      <c r="C7">
        <v>7</v>
      </c>
      <c r="D7" s="109">
        <v>4583</v>
      </c>
    </row>
    <row r="8" spans="3:4" x14ac:dyDescent="0.25">
      <c r="C8">
        <v>8</v>
      </c>
      <c r="D8" s="109">
        <v>8381</v>
      </c>
    </row>
    <row r="9" spans="3:4" x14ac:dyDescent="0.25">
      <c r="C9">
        <v>9</v>
      </c>
      <c r="D9" s="109">
        <v>7214</v>
      </c>
    </row>
    <row r="10" spans="3:4" x14ac:dyDescent="0.25">
      <c r="C10">
        <v>10</v>
      </c>
      <c r="D10" s="109">
        <v>14167</v>
      </c>
    </row>
    <row r="11" spans="3:4" x14ac:dyDescent="0.25">
      <c r="C11">
        <v>11</v>
      </c>
      <c r="D11" s="112">
        <v>3500</v>
      </c>
    </row>
    <row r="12" spans="3:4" x14ac:dyDescent="0.25">
      <c r="C12">
        <v>12</v>
      </c>
      <c r="D12" s="109">
        <v>5000</v>
      </c>
    </row>
    <row r="13" spans="3:4" x14ac:dyDescent="0.25">
      <c r="C13">
        <v>13</v>
      </c>
      <c r="D13" s="109">
        <v>3821</v>
      </c>
    </row>
    <row r="14" spans="3:4" x14ac:dyDescent="0.25">
      <c r="C14">
        <v>14</v>
      </c>
      <c r="D14" s="109">
        <v>7813</v>
      </c>
    </row>
    <row r="15" spans="3:4" x14ac:dyDescent="0.25">
      <c r="C15">
        <v>15</v>
      </c>
      <c r="D15" s="109">
        <v>17250</v>
      </c>
    </row>
    <row r="16" spans="3:4" x14ac:dyDescent="0.25">
      <c r="C16">
        <v>16</v>
      </c>
      <c r="D16" s="109">
        <v>11417</v>
      </c>
    </row>
    <row r="17" spans="3:4" x14ac:dyDescent="0.25">
      <c r="C17">
        <v>17</v>
      </c>
      <c r="D17" s="109">
        <v>2339</v>
      </c>
    </row>
    <row r="18" spans="3:4" x14ac:dyDescent="0.25">
      <c r="C18">
        <v>18</v>
      </c>
      <c r="D18" s="109">
        <v>1806</v>
      </c>
    </row>
    <row r="19" spans="3:4" x14ac:dyDescent="0.25">
      <c r="C19">
        <v>19</v>
      </c>
      <c r="D19" s="109">
        <v>4667</v>
      </c>
    </row>
    <row r="20" spans="3:4" x14ac:dyDescent="0.25">
      <c r="C20">
        <v>20</v>
      </c>
      <c r="D20" s="109">
        <v>5000</v>
      </c>
    </row>
    <row r="21" spans="3:4" x14ac:dyDescent="0.25">
      <c r="C21">
        <v>21</v>
      </c>
      <c r="D21" s="109">
        <v>5417</v>
      </c>
    </row>
    <row r="22" spans="3:4" x14ac:dyDescent="0.25">
      <c r="C22">
        <v>22</v>
      </c>
      <c r="D22" s="109">
        <v>5167</v>
      </c>
    </row>
    <row r="23" spans="3:4" x14ac:dyDescent="0.25">
      <c r="C23">
        <v>23</v>
      </c>
      <c r="D23" s="109">
        <v>1000</v>
      </c>
    </row>
    <row r="24" spans="3:4" x14ac:dyDescent="0.25">
      <c r="C24">
        <v>24</v>
      </c>
      <c r="D24" s="109">
        <v>1339</v>
      </c>
    </row>
    <row r="25" spans="3:4" x14ac:dyDescent="0.25">
      <c r="C25">
        <v>25</v>
      </c>
      <c r="D25" s="109">
        <v>3350</v>
      </c>
    </row>
    <row r="26" spans="3:4" x14ac:dyDescent="0.25">
      <c r="C26">
        <v>26</v>
      </c>
      <c r="D26" s="109">
        <v>15000</v>
      </c>
    </row>
    <row r="27" spans="3:4" x14ac:dyDescent="0.25">
      <c r="C27">
        <v>27</v>
      </c>
      <c r="D27" s="109">
        <v>11667</v>
      </c>
    </row>
    <row r="28" spans="3:4" x14ac:dyDescent="0.25">
      <c r="C28">
        <v>28</v>
      </c>
      <c r="D28" s="109">
        <v>17250</v>
      </c>
    </row>
    <row r="29" spans="3:4" x14ac:dyDescent="0.25">
      <c r="C29">
        <v>29</v>
      </c>
      <c r="D29" s="109">
        <v>5714</v>
      </c>
    </row>
    <row r="30" spans="3:4" x14ac:dyDescent="0.25">
      <c r="C30">
        <v>30</v>
      </c>
      <c r="D30" s="109">
        <v>3792</v>
      </c>
    </row>
    <row r="31" spans="3:4" x14ac:dyDescent="0.25">
      <c r="C31">
        <v>31</v>
      </c>
      <c r="D31" s="109">
        <v>8333</v>
      </c>
    </row>
    <row r="32" spans="3:4" x14ac:dyDescent="0.25">
      <c r="C32">
        <v>32</v>
      </c>
      <c r="D32" s="109">
        <v>6250</v>
      </c>
    </row>
    <row r="33" spans="3:4" x14ac:dyDescent="0.25">
      <c r="C33">
        <v>33</v>
      </c>
      <c r="D33" s="109">
        <v>8145</v>
      </c>
    </row>
    <row r="34" spans="3:4" x14ac:dyDescent="0.25">
      <c r="C34">
        <v>34</v>
      </c>
      <c r="D34" s="109">
        <v>3514</v>
      </c>
    </row>
    <row r="35" spans="3:4" x14ac:dyDescent="0.25">
      <c r="C35">
        <v>35</v>
      </c>
      <c r="D35" s="109">
        <v>3482</v>
      </c>
    </row>
    <row r="36" spans="3:4" x14ac:dyDescent="0.25">
      <c r="C36">
        <v>36</v>
      </c>
      <c r="D36" s="109">
        <v>3735</v>
      </c>
    </row>
    <row r="37" spans="3:4" x14ac:dyDescent="0.25">
      <c r="C37">
        <v>37</v>
      </c>
      <c r="D37" s="109">
        <v>5000</v>
      </c>
    </row>
    <row r="38" spans="3:4" x14ac:dyDescent="0.25">
      <c r="C38">
        <v>38</v>
      </c>
      <c r="D38" s="109">
        <v>2277</v>
      </c>
    </row>
    <row r="39" spans="3:4" x14ac:dyDescent="0.25">
      <c r="C39">
        <v>39</v>
      </c>
      <c r="D39" s="109">
        <v>7027</v>
      </c>
    </row>
    <row r="40" spans="3:4" x14ac:dyDescent="0.25">
      <c r="C40">
        <v>40</v>
      </c>
      <c r="D40" s="109">
        <v>2250</v>
      </c>
    </row>
    <row r="41" spans="3:4" x14ac:dyDescent="0.25">
      <c r="C41">
        <v>41</v>
      </c>
      <c r="D41" s="109">
        <v>2788</v>
      </c>
    </row>
    <row r="42" spans="3:4" x14ac:dyDescent="0.25">
      <c r="C42">
        <v>42</v>
      </c>
      <c r="D42" s="109">
        <v>2500</v>
      </c>
    </row>
    <row r="43" spans="3:4" x14ac:dyDescent="0.25">
      <c r="C43">
        <v>43</v>
      </c>
      <c r="D43" s="109">
        <v>25000</v>
      </c>
    </row>
    <row r="44" spans="3:4" x14ac:dyDescent="0.25">
      <c r="C44">
        <v>44</v>
      </c>
      <c r="D44" s="109">
        <v>2500</v>
      </c>
    </row>
    <row r="45" spans="3:4" x14ac:dyDescent="0.25">
      <c r="C45">
        <v>45</v>
      </c>
      <c r="D45" s="109">
        <v>5000</v>
      </c>
    </row>
    <row r="46" spans="3:4" x14ac:dyDescent="0.25">
      <c r="C46">
        <v>46</v>
      </c>
      <c r="D46" s="109">
        <v>556</v>
      </c>
    </row>
    <row r="47" spans="3:4" x14ac:dyDescent="0.25">
      <c r="C47">
        <v>47</v>
      </c>
      <c r="D47" s="109">
        <v>6389</v>
      </c>
    </row>
    <row r="48" spans="3:4" x14ac:dyDescent="0.25">
      <c r="C48">
        <v>48</v>
      </c>
      <c r="D48" s="109">
        <v>5000</v>
      </c>
    </row>
    <row r="49" spans="3:6" x14ac:dyDescent="0.25">
      <c r="C49">
        <v>49</v>
      </c>
      <c r="D49" s="109">
        <v>5000</v>
      </c>
    </row>
    <row r="50" spans="3:6" x14ac:dyDescent="0.25">
      <c r="C50">
        <v>50</v>
      </c>
      <c r="D50" s="109">
        <v>40000</v>
      </c>
    </row>
    <row r="51" spans="3:6" x14ac:dyDescent="0.25">
      <c r="C51">
        <v>51</v>
      </c>
      <c r="D51" s="109">
        <v>5000</v>
      </c>
    </row>
    <row r="52" spans="3:6" x14ac:dyDescent="0.25">
      <c r="C52">
        <v>52</v>
      </c>
      <c r="D52" s="109">
        <v>9583</v>
      </c>
    </row>
    <row r="53" spans="3:6" x14ac:dyDescent="0.25">
      <c r="C53">
        <v>53</v>
      </c>
      <c r="D53" s="109">
        <v>7381</v>
      </c>
    </row>
    <row r="54" spans="3:6" x14ac:dyDescent="0.25">
      <c r="C54">
        <v>54</v>
      </c>
      <c r="D54" s="109">
        <v>2222</v>
      </c>
    </row>
    <row r="55" spans="3:6" x14ac:dyDescent="0.25">
      <c r="C55">
        <v>55</v>
      </c>
      <c r="D55" s="109">
        <v>1667</v>
      </c>
    </row>
    <row r="56" spans="3:6" x14ac:dyDescent="0.25">
      <c r="C56">
        <v>56</v>
      </c>
      <c r="D56" s="109">
        <v>10000</v>
      </c>
    </row>
    <row r="57" spans="3:6" x14ac:dyDescent="0.25">
      <c r="C57">
        <v>57</v>
      </c>
      <c r="D57" s="109">
        <v>26000</v>
      </c>
    </row>
    <row r="58" spans="3:6" x14ac:dyDescent="0.25">
      <c r="C58">
        <v>58</v>
      </c>
      <c r="D58" s="109">
        <v>5000</v>
      </c>
    </row>
    <row r="59" spans="3:6" x14ac:dyDescent="0.25">
      <c r="C59">
        <v>59</v>
      </c>
      <c r="D59" s="109">
        <v>625</v>
      </c>
    </row>
    <row r="60" spans="3:6" x14ac:dyDescent="0.25">
      <c r="D60" s="109">
        <f>SUM(D1:D59)</f>
        <v>403640</v>
      </c>
      <c r="F60">
        <v>403640</v>
      </c>
    </row>
    <row r="61" spans="3:6" x14ac:dyDescent="0.25">
      <c r="F61">
        <v>5000</v>
      </c>
    </row>
    <row r="62" spans="3:6" x14ac:dyDescent="0.25">
      <c r="F62">
        <f>MIN(F60:F61)</f>
        <v>5000</v>
      </c>
    </row>
    <row r="63" spans="3:6" x14ac:dyDescent="0.25">
      <c r="F63">
        <f>MAX(F60:F61)</f>
        <v>403640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Research Pub</vt:lpstr>
      <vt:lpstr>Research Pub (2)</vt:lpstr>
      <vt:lpstr>Sheet1</vt:lpstr>
      <vt:lpstr>'Research Pub'!Print_Area</vt:lpstr>
      <vt:lpstr>'Research Pub (2)'!Print_Area</vt:lpstr>
      <vt:lpstr>'Research Pub'!Print_Titles</vt:lpstr>
      <vt:lpstr>'Research Pub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2021-11-11T05:23:45Z</dcterms:modified>
</cp:coreProperties>
</file>